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1_AKCE\16_022_Nemocnice_Jicin_Lekarna\24_ARCHIV_PD\Faze-4_2017-09_DPS - opravy dle KHK\__Odevzdávaná CD\Projekt\G - soupis praci a vykaz vymer\EDIT\"/>
    </mc:Choice>
  </mc:AlternateContent>
  <bookViews>
    <workbookView xWindow="0" yWindow="0" windowWidth="23040" windowHeight="9080" tabRatio="926"/>
  </bookViews>
  <sheets>
    <sheet name="KL" sheetId="1" r:id="rId1"/>
    <sheet name="Rekapitulace" sheetId="2" r:id="rId2"/>
    <sheet name="SO 01_10" sheetId="3" r:id="rId3"/>
    <sheet name="SO 01_20" sheetId="18" r:id="rId4"/>
    <sheet name="SO 01_30" sheetId="17" r:id="rId5"/>
  </sheets>
  <externalReferences>
    <externalReference r:id="rId6"/>
    <externalReference r:id="rId7"/>
    <externalReference r:id="rId8"/>
    <externalReference r:id="rId9"/>
  </externalReferences>
  <definedNames>
    <definedName name="_SLC16" localSheetId="1">#REF!</definedName>
    <definedName name="_SLC16" localSheetId="2">#REF!</definedName>
    <definedName name="_SLC16">#REF!</definedName>
    <definedName name="AE" localSheetId="1">#REF!</definedName>
    <definedName name="AE" localSheetId="2">#REF!</definedName>
    <definedName name="AE">#REF!</definedName>
    <definedName name="AL_obvodový_plášť" localSheetId="1">'[1]SO 11.1A Výkaz výměr'!#REF!</definedName>
    <definedName name="AL_obvodový_plášť" localSheetId="2">'[1]SO 11.1A Výkaz výměr'!#REF!</definedName>
    <definedName name="AL_obvodový_plášť">'[2]SO 11.1A Výkaz výměr'!#REF!</definedName>
    <definedName name="battab" localSheetId="1">#REF!</definedName>
    <definedName name="battab" localSheetId="2">#REF!</definedName>
    <definedName name="battab">#REF!</definedName>
    <definedName name="Battzeit" localSheetId="1">#REF!</definedName>
    <definedName name="Battzeit" localSheetId="2">#REF!</definedName>
    <definedName name="Battzeit">#REF!</definedName>
    <definedName name="cif" localSheetId="1">#REF!</definedName>
    <definedName name="cif" localSheetId="2">#REF!</definedName>
    <definedName name="cif">#REF!</definedName>
    <definedName name="Com." localSheetId="1">#REF!</definedName>
    <definedName name="Com." localSheetId="2">#REF!</definedName>
    <definedName name="Com.">#REF!</definedName>
    <definedName name="Database" localSheetId="1">#REF!</definedName>
    <definedName name="Database" localSheetId="2">#REF!</definedName>
    <definedName name="Database">#REF!</definedName>
    <definedName name="Excel_BuiltIn_Print_Area_1_1_1">NA()</definedName>
    <definedName name="Excel_BuiltIn_Print_Area_2">NA()</definedName>
    <definedName name="Excel_BuiltIn_Print_Area_2_1">NA()</definedName>
    <definedName name="Excel_BuiltIn_Print_Area_2_1_1">NA()</definedName>
    <definedName name="Excel_BuiltIn_Print_Area_3">NA()</definedName>
    <definedName name="Excel_BuiltIn_Print_Area_4">NA()</definedName>
    <definedName name="Excel_BuiltIn_Print_Area_5">NA()</definedName>
    <definedName name="Excel_BuiltIn_Print_Area_6">NA()</definedName>
    <definedName name="Excel_BuiltIn_Print_Titles_2">NA()</definedName>
    <definedName name="Excel_BuiltIn_Print_Titles_2_1">NA()</definedName>
    <definedName name="_xlnm.Extract" localSheetId="1">#REF!</definedName>
    <definedName name="_xlnm.Extract" localSheetId="2">#REF!</definedName>
    <definedName name="_xlnm.Extract">#REF!</definedName>
    <definedName name="IS">#REF!</definedName>
    <definedName name="Izolace_akustické" localSheetId="1">'[1]SO 11.1A Výkaz výměr'!#REF!</definedName>
    <definedName name="Izolace_akustické" localSheetId="2">'[1]SO 11.1A Výkaz výměr'!#REF!</definedName>
    <definedName name="Izolace_akustické">'[2]SO 11.1A Výkaz výměr'!#REF!</definedName>
    <definedName name="Izolace_proti_vodě" localSheetId="1">'[1]SO 11.1A Výkaz výměr'!#REF!</definedName>
    <definedName name="Izolace_proti_vodě" localSheetId="2">'[1]SO 11.1A Výkaz výměr'!#REF!</definedName>
    <definedName name="Izolace_proti_vodě">'[2]SO 11.1A Výkaz výměr'!#REF!</definedName>
    <definedName name="Komunikace" localSheetId="1">'[1]SO 11.1A Výkaz výměr'!#REF!</definedName>
    <definedName name="Komunikace" localSheetId="2">'[1]SO 11.1A Výkaz výměr'!#REF!</definedName>
    <definedName name="Komunikace">'[2]SO 11.1A Výkaz výměr'!#REF!</definedName>
    <definedName name="Konstrukce_klempířské" localSheetId="1">'[1]SO 11.1A Výkaz výměr'!#REF!</definedName>
    <definedName name="Konstrukce_klempířské" localSheetId="2">'[1]SO 11.1A Výkaz výměr'!#REF!</definedName>
    <definedName name="Konstrukce_klempířské">'[2]SO 11.1A Výkaz výměr'!#REF!</definedName>
    <definedName name="Konstrukce_tesařské" localSheetId="1">'[3]SO 51.4 Výkaz výměr'!#REF!</definedName>
    <definedName name="Konstrukce_tesařské" localSheetId="2">'[3]SO 51.4 Výkaz výměr'!#REF!</definedName>
    <definedName name="Konstrukce_tesařské">'[3]SO 51.4 Výkaz výměr'!#REF!</definedName>
    <definedName name="Konstrukce_truhlářské" localSheetId="1">'[1]SO 11.1A Výkaz výměr'!#REF!</definedName>
    <definedName name="Konstrukce_truhlářské" localSheetId="2">'[1]SO 11.1A Výkaz výměr'!#REF!</definedName>
    <definedName name="Konstrukce_truhlářské">'[2]SO 11.1A Výkaz výměr'!#REF!</definedName>
    <definedName name="Kovové_stavební_doplňkové_konstrukce" localSheetId="1">'[1]SO 11.1A Výkaz výměr'!#REF!</definedName>
    <definedName name="Kovové_stavební_doplňkové_konstrukce" localSheetId="2">'[1]SO 11.1A Výkaz výměr'!#REF!</definedName>
    <definedName name="Kovové_stavební_doplňkové_konstrukce">'[2]SO 11.1A Výkaz výměr'!#REF!</definedName>
    <definedName name="_xlnm.Criteria" localSheetId="1">#REF!</definedName>
    <definedName name="_xlnm.Criteria" localSheetId="2">#REF!</definedName>
    <definedName name="_xlnm.Criteria">#REF!</definedName>
    <definedName name="Kryt" localSheetId="1">#REF!</definedName>
    <definedName name="Kryt" localSheetId="2">#REF!</definedName>
    <definedName name="Kryt">#REF!</definedName>
    <definedName name="KSDK" localSheetId="1">'[3]SO 51.4 Výkaz výměr'!#REF!</definedName>
    <definedName name="KSDK" localSheetId="2">'[3]SO 51.4 Výkaz výměr'!#REF!</definedName>
    <definedName name="KSDK">'[3]SO 51.4 Výkaz výměr'!#REF!</definedName>
    <definedName name="kurz">#REF!</definedName>
    <definedName name="Kurz_USD">#REF!</definedName>
    <definedName name="LKZ" localSheetId="1">#REF!</definedName>
    <definedName name="LKZ" localSheetId="2">#REF!</definedName>
    <definedName name="LKZ">#REF!</definedName>
    <definedName name="Malby__tapety__nátěry__nástřiky" localSheetId="1">'[1]SO 11.1A Výkaz výměr'!#REF!</definedName>
    <definedName name="Malby__tapety__nátěry__nástřiky" localSheetId="2">'[1]SO 11.1A Výkaz výměr'!#REF!</definedName>
    <definedName name="Malby__tapety__nátěry__nástřiky">'[2]SO 11.1A Výkaz výměr'!#REF!</definedName>
    <definedName name="Marže">#REF!</definedName>
    <definedName name="minkap" localSheetId="1">#REF!</definedName>
    <definedName name="minkap" localSheetId="2">#REF!</definedName>
    <definedName name="minkap">#REF!</definedName>
    <definedName name="Nab." localSheetId="1">#REF!</definedName>
    <definedName name="Nab." localSheetId="2">#REF!</definedName>
    <definedName name="Nab.">#REF!</definedName>
    <definedName name="Náhl." localSheetId="1">#REF!</definedName>
    <definedName name="Náhl." localSheetId="2">#REF!</definedName>
    <definedName name="Náhl.">#REF!</definedName>
    <definedName name="NaVedomi">#REF!</definedName>
    <definedName name="_xlnm.Print_Titles" localSheetId="2">'SO 01_10'!$1:$2</definedName>
    <definedName name="Objekty">#REF!</definedName>
    <definedName name="Obklady_keramické" localSheetId="1">'[1]SO 11.1A Výkaz výměr'!#REF!</definedName>
    <definedName name="Obklady_keramické" localSheetId="2">'[1]SO 11.1A Výkaz výměr'!#REF!</definedName>
    <definedName name="Obklady_keramické">'[2]SO 11.1A Výkaz výměr'!#REF!</definedName>
    <definedName name="_xlnm.Print_Area" localSheetId="2">'SO 01_10'!$A$1:$H$20</definedName>
    <definedName name="oblast1" localSheetId="1">#REF!</definedName>
    <definedName name="oblast1" localSheetId="2">#REF!</definedName>
    <definedName name="oblast1">#REF!</definedName>
    <definedName name="Ostatní_výrobky" localSheetId="1">'[3]SO 51.4 Výkaz výměr'!#REF!</definedName>
    <definedName name="Ostatní_výrobky" localSheetId="2">'[3]SO 51.4 Výkaz výměr'!#REF!</definedName>
    <definedName name="Ostatní_výrobky">'[3]SO 51.4 Výkaz výměr'!#REF!</definedName>
    <definedName name="OUD">#REF!</definedName>
    <definedName name="Pak.120" localSheetId="1">#REF!</definedName>
    <definedName name="Pak.120" localSheetId="2">#REF!</definedName>
    <definedName name="Pak.120">#REF!</definedName>
    <definedName name="Pak.8" localSheetId="1">#REF!</definedName>
    <definedName name="Pak.8" localSheetId="2">#REF!</definedName>
    <definedName name="Pak.8">#REF!</definedName>
    <definedName name="Podhl" localSheetId="1">'[3]SO 51.4 Výkaz výměr'!#REF!</definedName>
    <definedName name="Podhl" localSheetId="2">'[3]SO 51.4 Výkaz výměr'!#REF!</definedName>
    <definedName name="Podhl">'[3]SO 51.4 Výkaz výměr'!#REF!</definedName>
    <definedName name="Podhledy" localSheetId="1">'[1]SO 11.1A Výkaz výměr'!#REF!</definedName>
    <definedName name="Podhledy" localSheetId="2">'[1]SO 11.1A Výkaz výměr'!#REF!</definedName>
    <definedName name="Podhledy">'[2]SO 11.1A Výkaz výměr'!#REF!</definedName>
    <definedName name="PORTSV" localSheetId="1">#REF!</definedName>
    <definedName name="PORTSV" localSheetId="2">#REF!</definedName>
    <definedName name="PORTSV">#REF!</definedName>
    <definedName name="Predmet">#REF!</definedName>
    <definedName name="Prilohy">#REF!</definedName>
    <definedName name="PS">#REF!</definedName>
    <definedName name="rabat_2">'[4]Výpočet netto cen'!$B$8</definedName>
    <definedName name="REKAPITULACE" localSheetId="1">'[1]SO 11.1A Výkaz výměr'!#REF!</definedName>
    <definedName name="REKAPITULACE" localSheetId="2">'[1]SO 11.1A Výkaz výměr'!#REF!</definedName>
    <definedName name="REKAPITULACE">'[2]SO 11.1A Výkaz výměr'!#REF!</definedName>
    <definedName name="RFmx" localSheetId="1">#REF!</definedName>
    <definedName name="RFmx" localSheetId="2">#REF!</definedName>
    <definedName name="RFmx">#REF!</definedName>
    <definedName name="rfomni" localSheetId="1">#REF!</definedName>
    <definedName name="rfomni" localSheetId="2">#REF!</definedName>
    <definedName name="rfomni">#REF!</definedName>
    <definedName name="RFperif" localSheetId="1">#REF!</definedName>
    <definedName name="RFperif" localSheetId="2">#REF!</definedName>
    <definedName name="RFperif">#REF!</definedName>
    <definedName name="RFperif1" localSheetId="1">#REF!</definedName>
    <definedName name="RFperif1" localSheetId="2">#REF!</definedName>
    <definedName name="RFperif1">#REF!</definedName>
    <definedName name="RFser" localSheetId="1">#REF!</definedName>
    <definedName name="RFser" localSheetId="2">#REF!</definedName>
    <definedName name="RFser">#REF!</definedName>
    <definedName name="RFSYST" localSheetId="1">#REF!</definedName>
    <definedName name="RFSYST" localSheetId="2">#REF!</definedName>
    <definedName name="RFSYST">#REF!</definedName>
    <definedName name="RFTERM" localSheetId="1">#REF!</definedName>
    <definedName name="RFTERM" localSheetId="2">#REF!</definedName>
    <definedName name="RFTERM">#REF!</definedName>
    <definedName name="s">#REF!</definedName>
    <definedName name="Sádrokartonové_konstrukce" localSheetId="1">'[1]SO 11.1A Výkaz výměr'!#REF!</definedName>
    <definedName name="Sádrokartonové_konstrukce" localSheetId="2">'[1]SO 11.1A Výkaz výměr'!#REF!</definedName>
    <definedName name="Sádrokartonové_konstrukce">'[2]SO 11.1A Výkaz výměr'!#REF!</definedName>
    <definedName name="skonto_1">'[4]Výpočet netto cen'!$B$10</definedName>
    <definedName name="skonto_2">'[4]Výpočet netto cen'!$B$11</definedName>
    <definedName name="skonto_3">'[4]Výpočet netto cen'!$B$12</definedName>
    <definedName name="SLC16E" localSheetId="1">#REF!</definedName>
    <definedName name="SLC16E" localSheetId="2">#REF!</definedName>
    <definedName name="SLC16E">#REF!</definedName>
    <definedName name="soucet1" localSheetId="1">#REF!</definedName>
    <definedName name="soucet1" localSheetId="2">#REF!</definedName>
    <definedName name="soucet1">#REF!</definedName>
    <definedName name="Stan." localSheetId="1">#REF!</definedName>
    <definedName name="Stan." localSheetId="2">#REF!</definedName>
    <definedName name="Stan.">#REF!</definedName>
    <definedName name="Strom" localSheetId="1">#REF!</definedName>
    <definedName name="Strom" localSheetId="2">#REF!</definedName>
    <definedName name="Strom">#REF!</definedName>
    <definedName name="TPORTS" localSheetId="1">#REF!</definedName>
    <definedName name="TPORTS" localSheetId="2">#REF!</definedName>
    <definedName name="TPORTS">#REF!</definedName>
    <definedName name="UPS" localSheetId="1">#REF!</definedName>
    <definedName name="UPS" localSheetId="2">#REF!</definedName>
    <definedName name="UPS">#REF!</definedName>
    <definedName name="varta" localSheetId="1">#REF!</definedName>
    <definedName name="varta" localSheetId="2">#REF!</definedName>
    <definedName name="varta">#REF!</definedName>
    <definedName name="Vodorovné_konstrukce" localSheetId="1">'[3]SO 51.4 Výkaz výměr'!#REF!</definedName>
    <definedName name="Vodorovné_konstrukce" localSheetId="2">'[3]SO 51.4 Výkaz výměr'!#REF!</definedName>
    <definedName name="Vodorovné_konstrukce">'[3]SO 51.4 Výkaz výměr'!#REF!</definedName>
    <definedName name="vsp" localSheetId="1">#REF!</definedName>
    <definedName name="vsp" localSheetId="2">#REF!</definedName>
    <definedName name="vsp">#REF!</definedName>
    <definedName name="Zák.1" localSheetId="1">#REF!</definedName>
    <definedName name="Zák.1" localSheetId="2">#REF!</definedName>
    <definedName name="Zák.1">#REF!</definedName>
    <definedName name="Zák.2" localSheetId="1">#REF!</definedName>
    <definedName name="Zák.2" localSheetId="2">#REF!</definedName>
    <definedName name="Zák.2">#REF!</definedName>
    <definedName name="Zák.3" localSheetId="1">#REF!</definedName>
    <definedName name="Zák.3" localSheetId="2">#REF!</definedName>
    <definedName name="Zák.3">#REF!</definedName>
    <definedName name="Základy" localSheetId="1">'[3]SO 51.4 Výkaz výměr'!#REF!</definedName>
    <definedName name="Základy" localSheetId="2">'[3]SO 51.4 Výkaz výměr'!#REF!</definedName>
    <definedName name="Základy">'[3]SO 51.4 Výkaz výměr'!#REF!</definedName>
    <definedName name="Zemní_práce" localSheetId="1">'[3]SO 51.4 Výkaz výměr'!#REF!</definedName>
    <definedName name="Zemní_práce" localSheetId="2">'[3]SO 51.4 Výkaz výměr'!#REF!</definedName>
    <definedName name="Zemní_práce">'[3]SO 51.4 Výkaz výměr'!#REF!</definedName>
    <definedName name="Zoll" localSheetId="1">#REF!</definedName>
    <definedName name="Zoll" localSheetId="2">#REF!</definedName>
    <definedName name="Zoll">#REF!</definedName>
    <definedName name="ZPRACOVATEL">#REF!</definedName>
    <definedName name="Zprava">#REF!</definedName>
  </definedNames>
  <calcPr calcId="162913"/>
</workbook>
</file>

<file path=xl/calcChain.xml><?xml version="1.0" encoding="utf-8"?>
<calcChain xmlns="http://schemas.openxmlformats.org/spreadsheetml/2006/main">
  <c r="H8" i="3" l="1"/>
  <c r="G9" i="3" l="1"/>
  <c r="G14" i="3"/>
  <c r="F40" i="18"/>
  <c r="F39" i="18"/>
  <c r="F38" i="18"/>
  <c r="F35" i="18"/>
  <c r="F34" i="18"/>
  <c r="F31" i="18"/>
  <c r="F28" i="18"/>
  <c r="F27" i="18"/>
  <c r="F24" i="18"/>
  <c r="F23" i="18"/>
  <c r="F22" i="18"/>
  <c r="F21" i="18"/>
  <c r="F20" i="18"/>
  <c r="F19" i="18"/>
  <c r="F16" i="18"/>
  <c r="F15" i="18"/>
  <c r="F14" i="18"/>
  <c r="F13" i="18"/>
  <c r="F9" i="18"/>
  <c r="F8" i="18"/>
  <c r="F44" i="18" l="1"/>
  <c r="G31" i="17" l="1"/>
  <c r="G30" i="17"/>
  <c r="G26" i="17"/>
  <c r="G25" i="17"/>
  <c r="G19" i="17"/>
  <c r="G21" i="17"/>
  <c r="D31" i="17" l="1"/>
  <c r="D30" i="17"/>
  <c r="G29" i="17"/>
  <c r="D25" i="17"/>
  <c r="G22" i="17"/>
  <c r="D19" i="17"/>
  <c r="G14" i="17"/>
  <c r="G13" i="17"/>
  <c r="D11" i="17"/>
  <c r="G11" i="17" s="1"/>
  <c r="D10" i="17"/>
  <c r="D9" i="17"/>
  <c r="G9" i="17" s="1"/>
  <c r="G8" i="17"/>
  <c r="G6" i="17" l="1"/>
  <c r="D12" i="17"/>
  <c r="G12" i="17" s="1"/>
  <c r="H14" i="3" l="1"/>
  <c r="H15" i="3" l="1"/>
  <c r="H10" i="3" l="1"/>
  <c r="H9" i="3"/>
  <c r="H7" i="3"/>
  <c r="H6" i="3"/>
  <c r="C32" i="1"/>
  <c r="F32" i="1" s="1"/>
  <c r="F14" i="1"/>
  <c r="H11" i="3" l="1"/>
  <c r="D4" i="2" l="1"/>
  <c r="D5" i="2"/>
  <c r="H3" i="3"/>
  <c r="D3" i="2" l="1"/>
  <c r="D10" i="2" s="1"/>
  <c r="D13" i="1" l="1"/>
  <c r="F13" i="1" s="1"/>
  <c r="F15" i="1" s="1"/>
  <c r="F19" i="1" s="1"/>
  <c r="D17" i="2"/>
  <c r="D19" i="2" s="1"/>
  <c r="D21" i="2" s="1"/>
  <c r="D23" i="2" s="1"/>
  <c r="F18" i="1" l="1"/>
  <c r="F25" i="1"/>
  <c r="F21" i="1"/>
  <c r="F26" i="1"/>
  <c r="F20" i="1"/>
  <c r="F27" i="1" l="1"/>
  <c r="F22" i="1"/>
  <c r="F29" i="1" l="1"/>
  <c r="C33" i="1" s="1"/>
  <c r="F33" i="1" s="1"/>
  <c r="F35" i="1" s="1"/>
</calcChain>
</file>

<file path=xl/sharedStrings.xml><?xml version="1.0" encoding="utf-8"?>
<sst xmlns="http://schemas.openxmlformats.org/spreadsheetml/2006/main" count="265" uniqueCount="205">
  <si>
    <t>1.</t>
  </si>
  <si>
    <t>Propočet *)</t>
  </si>
  <si>
    <t>Název a místo stavby</t>
  </si>
  <si>
    <t>Číslo zakázky</t>
  </si>
  <si>
    <t>Souhrnný rozpočet *)</t>
  </si>
  <si>
    <t>Kontrolní sestavení rozpočtových nákladů *)</t>
  </si>
  <si>
    <t>Stavební objekt</t>
  </si>
  <si>
    <t>2.</t>
  </si>
  <si>
    <t>Stupeň projektové dokumentace</t>
  </si>
  <si>
    <t>Dokumentace provedení stavby</t>
  </si>
  <si>
    <t>3.</t>
  </si>
  <si>
    <t>Charakter stavby</t>
  </si>
  <si>
    <t>Rekonstrukce</t>
  </si>
  <si>
    <t>Objekt pro bydlení: A/N</t>
  </si>
  <si>
    <t>N</t>
  </si>
  <si>
    <t>Rekapitulace celkových nákladů:</t>
  </si>
  <si>
    <t>4.</t>
  </si>
  <si>
    <t>Položka</t>
  </si>
  <si>
    <t>Náklady na</t>
  </si>
  <si>
    <t>Investor:</t>
  </si>
  <si>
    <t>stavební část</t>
  </si>
  <si>
    <t>techn. část</t>
  </si>
  <si>
    <t>Celkem</t>
  </si>
  <si>
    <t>5.</t>
  </si>
  <si>
    <t>Základní rozpočtové náklady</t>
  </si>
  <si>
    <t>6.</t>
  </si>
  <si>
    <t>Stavební objekty celkem</t>
  </si>
  <si>
    <t>7.</t>
  </si>
  <si>
    <t>Provozní soubory celkem</t>
  </si>
  <si>
    <t>8.</t>
  </si>
  <si>
    <t>Projektant:</t>
  </si>
  <si>
    <t>9.</t>
  </si>
  <si>
    <t>Ostatní náklady stavby</t>
  </si>
  <si>
    <t>sazba %</t>
  </si>
  <si>
    <t>10.</t>
  </si>
  <si>
    <t>Zařízení staveniště</t>
  </si>
  <si>
    <t>11.</t>
  </si>
  <si>
    <t>Územní vlivy</t>
  </si>
  <si>
    <t>12.</t>
  </si>
  <si>
    <t>Provozní vlivy</t>
  </si>
  <si>
    <t>Zpracovatel cenové části:</t>
  </si>
  <si>
    <t>13.</t>
  </si>
  <si>
    <t>Kompletační činnost</t>
  </si>
  <si>
    <t>15.</t>
  </si>
  <si>
    <t>16.</t>
  </si>
  <si>
    <t>Náklady na inženýrskou a projektovou činnost</t>
  </si>
  <si>
    <t>Razítko:</t>
  </si>
  <si>
    <t>Podpis:</t>
  </si>
  <si>
    <t>17.</t>
  </si>
  <si>
    <t>Projektové a průzkumné práce</t>
  </si>
  <si>
    <t>18.</t>
  </si>
  <si>
    <t>Realizační dokumentace</t>
  </si>
  <si>
    <t>19.</t>
  </si>
  <si>
    <t>20.</t>
  </si>
  <si>
    <t>Celkové náklady (bez DPH)</t>
  </si>
  <si>
    <t>21.</t>
  </si>
  <si>
    <t>DPH</t>
  </si>
  <si>
    <t>22.</t>
  </si>
  <si>
    <t>ze základu:</t>
  </si>
  <si>
    <t>23.</t>
  </si>
  <si>
    <t>Celkové náklady stavby/objektu</t>
  </si>
  <si>
    <t>Datum zpracování:</t>
  </si>
  <si>
    <t>*) Nehodící škrtněte</t>
  </si>
  <si>
    <t>Rekapitulace stavebních objektů a provozních souborů</t>
  </si>
  <si>
    <t>Stavební řešení</t>
  </si>
  <si>
    <t>Ostatní konstrukce a práce</t>
  </si>
  <si>
    <t>Bourání konstrukcí</t>
  </si>
  <si>
    <t>Celkem (bez DPH)</t>
  </si>
  <si>
    <t>REKAPITULACE CELKOVÝCH NÁKLADŮ:</t>
  </si>
  <si>
    <t>Stavební objekty</t>
  </si>
  <si>
    <t>Provozní soubory</t>
  </si>
  <si>
    <t>Celkem (vč. DPH)</t>
  </si>
  <si>
    <t>Číslo položky</t>
  </si>
  <si>
    <t>Číselné zatřídění</t>
  </si>
  <si>
    <t>Popis položky</t>
  </si>
  <si>
    <t>Výměra</t>
  </si>
  <si>
    <t>Měrná jednotka</t>
  </si>
  <si>
    <t>Jedn. cena                    v Kč</t>
  </si>
  <si>
    <t>Celková  cena                     v Kč</t>
  </si>
  <si>
    <t>celkem</t>
  </si>
  <si>
    <t>m2</t>
  </si>
  <si>
    <t>m</t>
  </si>
  <si>
    <t>m3</t>
  </si>
  <si>
    <t>941955002R00</t>
  </si>
  <si>
    <t>kpl</t>
  </si>
  <si>
    <t>Ostatní dodavatelem specifikované položky</t>
  </si>
  <si>
    <t>Pokud není uvedeno jinak jsou konstrukce dodávány jako kompletní vč. povrchové úpravy</t>
  </si>
  <si>
    <t>Nedílnou součástí rozpočtu je projektová dokumentace</t>
  </si>
  <si>
    <t>Zemní práce</t>
  </si>
  <si>
    <t>Vodorovné přemístění výkopku z hor.1-4 do 10000 m</t>
  </si>
  <si>
    <t>SO 01</t>
  </si>
  <si>
    <t>Úprava pláně v zářezech v hor. 1-4, se zhutněním</t>
  </si>
  <si>
    <t>941941391R00</t>
  </si>
  <si>
    <t>941941851R00</t>
  </si>
  <si>
    <t>Změna vstupu s lékárnou do areálu nemocnice Jičín</t>
  </si>
  <si>
    <t>Bolzanova 512, 506 43 Jičín</t>
  </si>
  <si>
    <t>Královéhradecký kraj</t>
  </si>
  <si>
    <t>Pivovarské náměstí 1245</t>
  </si>
  <si>
    <t>500 03 Hradec Králové</t>
  </si>
  <si>
    <t>IČ 700889546 ; DIČ CZ70889546</t>
  </si>
  <si>
    <t>ks</t>
  </si>
  <si>
    <t>Název stavby:</t>
  </si>
  <si>
    <t>Stavební objekt:</t>
  </si>
  <si>
    <t>Zpracovatel dílu:</t>
  </si>
  <si>
    <t>Čís. pol.</t>
  </si>
  <si>
    <t>Počet měr. jednotek</t>
  </si>
  <si>
    <t>Jednotková cena v Kč</t>
  </si>
  <si>
    <t>Celková              cena v Kč</t>
  </si>
  <si>
    <t>Technické specifikace, technické a uživatelské standardy stavby</t>
  </si>
  <si>
    <t>Komunikace a zpěvněné plochy  - samostatný rozpočet</t>
  </si>
  <si>
    <t>Samostatné oddíly</t>
  </si>
  <si>
    <t>Kód profese:</t>
  </si>
  <si>
    <t>Profesní část:</t>
  </si>
  <si>
    <t>Zkratka dílu:</t>
  </si>
  <si>
    <t xml:space="preserve">Poznámka </t>
  </si>
  <si>
    <t>Zřízení aktivní zóny</t>
  </si>
  <si>
    <t xml:space="preserve">Zřízení aktivní zóny tl. 0,5m.   zlepšení zemin pomocí příměsí, případně odtěžení a výměna za vhodný materiál </t>
  </si>
  <si>
    <t>Odkopávky pro silnice v hor. 2 do 1000 m3</t>
  </si>
  <si>
    <t xml:space="preserve">Odkop pro spodní stavbu silnic a železnic tř. 1, odvoz </t>
  </si>
  <si>
    <t>VÝKOP POD STÁV.ZELENÍ</t>
  </si>
  <si>
    <t>Sejmutí ornice</t>
  </si>
  <si>
    <t>Poplatek za skládku zeminy</t>
  </si>
  <si>
    <t>Uložení sypaniny do násypů zhutněných na 96% PS</t>
  </si>
  <si>
    <t xml:space="preserve">Uložení sypaniny do násypů se zhutnením na 96% PS. - kompletní provedení zemní konstrukce vč. výběru vhodného materiálu  - nákup materiálu dle zadávací dokumentace - úprava  ukládaného  materiálu  vlhčením,  tříděním,  promícháním  nebo  vysoušením,  příp. jiné úpravy za účelem zlepšení jeho  mech. vlastností              - hutnění i různé míry hutnění  - ošetření úložiště po celou dobu práce v něm vč. klimatických opatření - ztížení v okolí vedení, konstrukcí a objektů a jejich dočasné zajištění - ztížení provádění vč. hutnění ve ztížených podmínkách a stísněných prostorech - ztížené ukládání sypaniny pod vodu - ukládání po vrstvách a po jiných nutných částech (figurách) vč. dosypávek - spouštění a nošení materiálu - výměna částí zemní konstrukce znehodnocené klimatickými vlivy - ruční hutnění a výplň jam a prohlubní v podloží - úprava, očištění a ochrana případně zhutnění podloží a svahů - svahování, hutnění a uzavírání povrchů svahů - zřízení lavic na svazích a zásyp rýh - udržování úložiště a jeho ochrana proti vodě - odvedení nebo obvedení vody v okolí úložiště a v úložišti - veškeré  pomocné konstrukce umožňující provedení  zemní konstrukce  (příjezdy,  sjezdy,  nájezdy, lešení, podpěrné konstrukce, přemostění, zpevněné plochy, zakrytí a pod.) </t>
  </si>
  <si>
    <t>VÝŠKOVÉ VYROVNÁNÍ PLÁNĚ KOM.</t>
  </si>
  <si>
    <t xml:space="preserve">Úprava pláně se zhutněním v hornině tř. 1-4, úprava pláně se zhutněním Edef,2 min. = 45MPa, PS 102% dle ČSN 73 6133. </t>
  </si>
  <si>
    <t>vč. odvozu a uložení na skl.</t>
  </si>
  <si>
    <t>Komunikace</t>
  </si>
  <si>
    <t>Podkladní z vrstvy mechanicky zpevněné zeminy</t>
  </si>
  <si>
    <t>Doplňující práce na komunikaci</t>
  </si>
  <si>
    <t>SO 01 Provizorní vrátnice</t>
  </si>
  <si>
    <t>999100100RT6</t>
  </si>
  <si>
    <t>Instalace, deinstalace kontejneru vrátnice</t>
  </si>
  <si>
    <t>Pronájem kontejneru</t>
  </si>
  <si>
    <t>měs</t>
  </si>
  <si>
    <t>SO 01-Provizorní vstup</t>
  </si>
  <si>
    <t>pod novou voz. vjezdu</t>
  </si>
  <si>
    <t>MZ tl. 200mm ČSN 763126-1</t>
  </si>
  <si>
    <t>betonové silniční panely 2,0x3,0x0,2</t>
  </si>
  <si>
    <t>dobetonávky výškového napojení,spar bet.panelů</t>
  </si>
  <si>
    <t>C16/20</t>
  </si>
  <si>
    <t>Osazení provizorního dřevěného zábradlí</t>
  </si>
  <si>
    <t>Demontáž provizorního zábradlí</t>
  </si>
  <si>
    <t>Demontáž konstrukcí z bet panelů</t>
  </si>
  <si>
    <t>odstranění a odvoz panelů</t>
  </si>
  <si>
    <t xml:space="preserve">bourání betonových konstrukcí </t>
  </si>
  <si>
    <t>bourání schodů + dobetonávek</t>
  </si>
  <si>
    <t>reprofilace a přehutnění vrtsvy MZ</t>
  </si>
  <si>
    <t>přehutnění a srovnání podjkladní vrstvy pod bet. panely po jejich odstranění. částečné odebrání a přehutnění</t>
  </si>
  <si>
    <t>SO 01_20</t>
  </si>
  <si>
    <t>Přípojka slaboproudu
  2x venkovní směrová anténa 25dBi s integrovaným WiFi standardu 802.11a/n/ac, aktivní PoE
  2x anténní držák
  2x napájecí zdroj 24V DC 0,5A
  1x svitch 4x LAN port RJ45, PoE
  Instalace a nastavení : 8 hodin</t>
  </si>
  <si>
    <t>Přípojka elektro - samostatný rozpočet</t>
  </si>
  <si>
    <t>Název stavby: Změna vstupu s lékárnou do areálu nemocnice Jičín</t>
  </si>
  <si>
    <t>Stavební objekt: SO-01 Provizorní vrátnice</t>
  </si>
  <si>
    <t>Zpracovatel dílu: JEKU s.r.o., Ing.Kučerová</t>
  </si>
  <si>
    <t>X</t>
  </si>
  <si>
    <t>Demontáže a stavební činnost</t>
  </si>
  <si>
    <t>Demontáže ovládacích prvků (VO, CS), opětovná montáž v rpovizorní vrátnici</t>
  </si>
  <si>
    <t>demontáž stávajících ovládacích prvků pro ovládání VO a tlačítka CS pro PIO, prvky jsou určeny pro opětovnou montáž</t>
  </si>
  <si>
    <t>Demontáže kabelů NN 0,4kV  (v zemi)</t>
  </si>
  <si>
    <t>demontáž obnažených stávajících kabelů, odvoz nebo přepojení</t>
  </si>
  <si>
    <t>Vytýčení trasy ve volném terénu</t>
  </si>
  <si>
    <t>vytýčení trasy v terénu pro demontáž, vytýčení nové kabelové trasy</t>
  </si>
  <si>
    <t>Zemní práce ve volném terénu - uložení kabelu v chodníku/volném terénu: kabelová rýha š.0,35m, hl.0,8m, pískové lože tl. 0,1 m nad a pod kabelem, krytí deskou UNIVOLT, výstražná fólie, zához rýhy, odvoz zeminy, provizorní  úprava v rámci stavby</t>
  </si>
  <si>
    <t>výkop hl.0,8m, š.0,35m, pískové lože, položení ochranné desky, zához rýhy, odvoz zeminy, provizorní úprava v rámci stavby</t>
  </si>
  <si>
    <t xml:space="preserve">Zemní práce v komunikaci - uložení kabelu v komunikaci, výkop hl.0,8m, š.0,35m, betonová mazanina, betonová podkladová deska, 2xPE trubka pr.110 (trubka viz sam.pol.), zatažení lana, zához rýhy, odvoz zeminy, provizorní úprava v rámci stavby </t>
  </si>
  <si>
    <t xml:space="preserve">výkop hl.0,8m, š.0,35m,  betonová podkladová deska, uložení trubek do betonové mazaniny, zához rýhy, odvoz zeminy, provizorní v rámci stavby, trubky samostatná položka </t>
  </si>
  <si>
    <t>příparva pro osazení přípojkové skříni včetně plastového pilíře</t>
  </si>
  <si>
    <t>vyhloubení jámy a příprava provedení základu pro osazení pilíře</t>
  </si>
  <si>
    <t>Kabely a příslušenství</t>
  </si>
  <si>
    <t>Kabel pro ovládání CS objektu PIO (dle typu stávajícího kabelu), štítkování a ukončení, koncovky,  s připojením na stávající kabel a tlačítko v provizorní vrátnici</t>
  </si>
  <si>
    <t>měděný vodič plný, PVC izolace, výplň, PVC plášť černý odolný proti UV záření, jmenovité napětí 450/750V, zkušební napětí 2,5kV/50Hz , značení žil dle ČSN 33 0166ed.2, odolnost vůči šíření plamene dle ČSN EN 50265-2-1</t>
  </si>
  <si>
    <t>kabel 1-CYKY do 7x2,5mm2 včetně (dle typu stávajícího kabelu), štítkování a ukončení, koncovky, s připojením na stávající kabel a se zakončením v ovládacím prvku VO v provizorní vrátnici</t>
  </si>
  <si>
    <t>Kabel 1-CYKY do 5x2,5mm2 vč.(dle typu stávajícího kabelu),  koncovky, se zakončením v rozvaděči vrátnice a technol.zařízení (závora)</t>
  </si>
  <si>
    <t>Kabel 1-CYKY do 3x2,5mm2 vč. (dle typu stávajícího kabelu),  koncovky, se zakončením v rozvaděči vrátnice a technol.zařízení (VO, logo)</t>
  </si>
  <si>
    <t xml:space="preserve">Zemnící pásek FeZn 30x4mm2 </t>
  </si>
  <si>
    <t>litina/zinek, pozinkovaná páska 30x4mm, 0,95kg/1m</t>
  </si>
  <si>
    <t xml:space="preserve">Drobný materiál </t>
  </si>
  <si>
    <t>sada</t>
  </si>
  <si>
    <t>např. typové koncovky, úchytky pro instalaci kabelů, popisky</t>
  </si>
  <si>
    <t>Nosný systém a chráničky</t>
  </si>
  <si>
    <t xml:space="preserve">Korugovaná chránička dvouplášťová  pr.110mm </t>
  </si>
  <si>
    <t>korugovaná dvouplášťová chránička pro uložení do země, uvnitř hladká, protahovací drát</t>
  </si>
  <si>
    <t>uložení kabelového vedení v objektu provizorní vrátnice</t>
  </si>
  <si>
    <t>uložení nového kabelového vedení v novém objektu</t>
  </si>
  <si>
    <t>Dodávky elektro</t>
  </si>
  <si>
    <t>typová přípojková skříň včetně plastového pilíře, In=63A,  pojistky do 40A</t>
  </si>
  <si>
    <t>typová přípojková skříň koncová s pojistkami pro připojení objektu vrátnice, venkovní provedení, včetně plastového pilíře</t>
  </si>
  <si>
    <t>Ostatní</t>
  </si>
  <si>
    <t>průzkumné práce, prověření stávajícího zapojení</t>
  </si>
  <si>
    <t>hod</t>
  </si>
  <si>
    <t>prověření připojení zařízení přepojovaných do provizorní vrátnice (logo, závora, VO, ovládání VO, ovládání CS pro PIO)</t>
  </si>
  <si>
    <t xml:space="preserve">doplnění typového rozvaděče vrátnice (závora, logo, osvětlení) </t>
  </si>
  <si>
    <t xml:space="preserve">doplnění typového rozvaděče o okruhy zařízení připojených z provizorní vrátnice po dobu výstavby </t>
  </si>
  <si>
    <t>Společné náklady</t>
  </si>
  <si>
    <t>REVIZE A REVIZNÍ ZPRÁVA</t>
  </si>
  <si>
    <t>provedení výchozích revizí dle ČSN vč. vypracování revizní zprávy</t>
  </si>
  <si>
    <t>FUNKČNÍ ZKOUŠKY A UVEDENÍ DO PROVOZU</t>
  </si>
  <si>
    <t>provedení funkčních zkoušek dle ČSN</t>
  </si>
  <si>
    <t>DOKUMENTACE SKUTEČNÉHO PROVEDENÍ</t>
  </si>
  <si>
    <t>zakreslení skutečného stavu</t>
  </si>
  <si>
    <t>Pozn.: upřesnění dílčích položek bude provedeno po prověření skutečného stavu zapojení odbornou firmou a po vytýčení stávajících kabelů!!!</t>
  </si>
  <si>
    <t>Profesní část/kód: Silnoproudé rozvody</t>
  </si>
  <si>
    <t>941941391R01</t>
  </si>
  <si>
    <t>Pronájem mobilního WC (včetně souvisejícího servisu)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</si>
</sst>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1">
    <numFmt numFmtId="5" formatCode="#,##0\ &quot;Kč&quot;;\-#,##0\ &quot;Kč&quot;"/>
    <numFmt numFmtId="41" formatCode="_-* #,##0\ _K_č_-;\-* #,##0\ _K_č_-;_-* &quot;-&quot;\ _K_č_-;_-@_-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\ &quot;Kč&quot;"/>
    <numFmt numFmtId="165" formatCode="#,##0.\-"/>
    <numFmt numFmtId="166" formatCode="_(* #,##0_);_(* \(#,##0\);_(* &quot;-&quot;_);_(@_)"/>
    <numFmt numFmtId="167" formatCode="_ * #,##0_ ;_ * \-#,##0_ ;_ * &quot;-&quot;_ ;_ @_ "/>
    <numFmt numFmtId="168" formatCode="_ * #,##0.00_ ;_ * \-#,##0.00_ ;_ * &quot;-&quot;??_ ;_ @_ "/>
    <numFmt numFmtId="169" formatCode="_-* #,##0_-;\-* #,##0_-;_-* &quot;-&quot;_-;_-@_-"/>
    <numFmt numFmtId="170" formatCode="_-* #,##0.00_-;\-* #,##0.00_-;_-* &quot;-&quot;??_-;_-@_-"/>
    <numFmt numFmtId="171" formatCode="#,##0.000"/>
    <numFmt numFmtId="172" formatCode="_ &quot;Fr.&quot;\ * #,##0_ ;_ &quot;Fr.&quot;\ * \-#,##0_ ;_ &quot;Fr.&quot;\ * &quot;-&quot;_ ;_ @_ "/>
    <numFmt numFmtId="173" formatCode="_ &quot;Fr.&quot;\ * #,##0.00_ ;_ &quot;Fr.&quot;\ * \-#,##0.00_ ;_ &quot;Fr.&quot;\ * &quot;-&quot;??_ ;_ @_ "/>
    <numFmt numFmtId="174" formatCode="_-&quot;Ł&quot;* #,##0_-;\-&quot;Ł&quot;* #,##0_-;_-&quot;Ł&quot;* &quot;-&quot;_-;_-@_-"/>
    <numFmt numFmtId="175" formatCode="_-&quot;Ł&quot;* #,##0.00_-;\-&quot;Ł&quot;* #,##0.00_-;_-&quot;Ł&quot;* &quot;-&quot;??_-;_-@_-"/>
    <numFmt numFmtId="176" formatCode="_-&quot;$&quot;* #,##0_-;\-&quot;$&quot;* #,##0_-;_-&quot;$&quot;* &quot;-&quot;_-;_-@_-"/>
    <numFmt numFmtId="177" formatCode="&quot;$&quot;#,##0.00;[Red]\-&quot;$&quot;#,##0.00"/>
    <numFmt numFmtId="178" formatCode="_ &quot;\&quot;* #,##0_ ;_ &quot;\&quot;* \-#,##0_ ;_ &quot;\&quot;* &quot;-&quot;_ ;_ @_ "/>
    <numFmt numFmtId="179" formatCode="_ &quot;\&quot;* #,##0.00_ ;_ &quot;\&quot;* \-#,##0.00_ ;_ &quot;\&quot;* &quot;-&quot;??_ ;_ @_ "/>
    <numFmt numFmtId="180" formatCode="#,##0\ [$Kč-405];\-#,##0\ [$Kč-405]"/>
    <numFmt numFmtId="181" formatCode="#,##0.0_);[Red]\(#,##0.0\)"/>
    <numFmt numFmtId="182" formatCode="#,##0.0_);\(#,##0.0\)"/>
    <numFmt numFmtId="183" formatCode="_(* #,##0.0000_);_(* \(#,##0.0000\);_(* &quot;-&quot;??_);_(@_)"/>
    <numFmt numFmtId="184" formatCode="0.00000&quot;  &quot;"/>
    <numFmt numFmtId="185" formatCode="###0;[Red]\-###0"/>
    <numFmt numFmtId="186" formatCode="_-* #,##0.00\ &quot;$&quot;_-;\-* #,##0.00\ &quot;$&quot;_-;_-* &quot;-&quot;??\ &quot;$&quot;_-;_-@_-"/>
    <numFmt numFmtId="187" formatCode="0.0%;\(0.0%\)"/>
    <numFmt numFmtId="188" formatCode="_ * #,##0.00_)&quot;L&quot;_ ;_ * \(#,##0.00\)&quot;L&quot;_ ;_ * &quot;-&quot;??_)&quot;L&quot;_ ;_ @_ "/>
    <numFmt numFmtId="189" formatCode="&quot;$&quot;#,##0_);[Red]\(&quot;$&quot;#,##0\)"/>
    <numFmt numFmtId="190" formatCode="&quot;$&quot;#,##0.00_);[Red]\(&quot;$&quot;#,##0.00\)"/>
    <numFmt numFmtId="191" formatCode="_(&quot;$&quot;* #,##0_);_(&quot;$&quot;* \(#,##0\);_(&quot;$&quot;* &quot;-&quot;_);_(@_)"/>
    <numFmt numFmtId="192" formatCode="_(&quot;$&quot;* #,##0.00_);_(&quot;$&quot;* \(#,##0.00\);_(&quot;$&quot;* &quot;-&quot;??_);_(@_)"/>
    <numFmt numFmtId="193" formatCode="d\-mmm\-yy\ \ \ h:mm"/>
    <numFmt numFmtId="194" formatCode="#,##0.000_);\(#,##0.000\)"/>
    <numFmt numFmtId="195" formatCode="0.0%"/>
    <numFmt numFmtId="196" formatCode="mmm\-yy_)"/>
    <numFmt numFmtId="197" formatCode="0.00_)"/>
    <numFmt numFmtId="198" formatCode="0%_);[Red]\(0%\)"/>
    <numFmt numFmtId="199" formatCode="0.0%_);[Red]\(0.0%\)"/>
    <numFmt numFmtId="200" formatCode="mmm\.yy"/>
    <numFmt numFmtId="201" formatCode="0.0%;[Red]\-0.0%"/>
    <numFmt numFmtId="202" formatCode="0.00%;[Red]\-0.00%"/>
    <numFmt numFmtId="203" formatCode="#,##0\ _S_k"/>
    <numFmt numFmtId="204" formatCode="#,##0.00000000;[Red]\-#,##0.00000000"/>
    <numFmt numFmtId="205" formatCode="#,##0.000000000;[Red]\-#,##0.000000000"/>
    <numFmt numFmtId="206" formatCode="###,###,_);[Red]\(###,###,\)"/>
    <numFmt numFmtId="207" formatCode="###,###.0,_);[Red]\(###,###.0,\)"/>
    <numFmt numFmtId="208" formatCode="###0_)"/>
    <numFmt numFmtId="209" formatCode="_-* #,##0.00\ [$€-1]_-;\-* #,##0.00\ [$€-1]_-;_-* &quot;-&quot;??\ [$€-1]_-"/>
    <numFmt numFmtId="210" formatCode="0.000"/>
  </numFmts>
  <fonts count="157"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sz val="10"/>
      <name val="Times New Roman CE"/>
      <family val="1"/>
      <charset val="238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sz val="10"/>
      <name val="Helv"/>
      <charset val="204"/>
    </font>
    <font>
      <sz val="10"/>
      <name val="Arial CE"/>
      <family val="2"/>
      <charset val="238"/>
    </font>
    <font>
      <sz val="12"/>
      <name val="Times New Roman CE"/>
      <charset val="238"/>
    </font>
    <font>
      <sz val="10"/>
      <name val="Times New Roman"/>
      <family val="1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  <family val="2"/>
      <charset val="238"/>
    </font>
    <font>
      <sz val="10"/>
      <name val="Helv"/>
      <charset val="238"/>
    </font>
    <font>
      <sz val="10"/>
      <name val="Helv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9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name val="MS Sans Serif"/>
      <family val="2"/>
      <charset val="238"/>
    </font>
    <font>
      <b/>
      <sz val="12"/>
      <name val="Arial CE"/>
      <family val="2"/>
      <charset val="238"/>
    </font>
    <font>
      <b/>
      <sz val="24"/>
      <name val="Tahoma"/>
      <family val="2"/>
      <charset val="238"/>
    </font>
    <font>
      <u/>
      <sz val="10"/>
      <color indexed="12"/>
      <name val="Arial CE"/>
      <family val="2"/>
      <charset val="238"/>
    </font>
    <font>
      <u/>
      <sz val="10"/>
      <color indexed="12"/>
      <name val="Arial CE"/>
      <family val="2"/>
      <charset val="238"/>
    </font>
    <font>
      <sz val="10"/>
      <color indexed="20"/>
      <name val="Arial"/>
      <family val="2"/>
      <charset val="238"/>
    </font>
    <font>
      <b/>
      <sz val="10"/>
      <color indexed="9"/>
      <name val="Arial"/>
      <family val="2"/>
      <charset val="238"/>
    </font>
    <font>
      <sz val="8"/>
      <color indexed="8"/>
      <name val=".HelveticaLightTTEE"/>
      <family val="2"/>
      <charset val="2"/>
    </font>
    <font>
      <b/>
      <sz val="10"/>
      <color indexed="8"/>
      <name val=".HelveticaLightTTEE"/>
      <charset val="238"/>
    </font>
    <font>
      <b/>
      <sz val="15"/>
      <color indexed="62"/>
      <name val="Arial"/>
      <family val="2"/>
      <charset val="238"/>
    </font>
    <font>
      <b/>
      <sz val="13"/>
      <color indexed="62"/>
      <name val="Arial"/>
      <family val="2"/>
      <charset val="238"/>
    </font>
    <font>
      <b/>
      <sz val="11"/>
      <color indexed="62"/>
      <name val="Arial"/>
      <family val="2"/>
      <charset val="238"/>
    </font>
    <font>
      <b/>
      <sz val="12"/>
      <name val="Courier New CE"/>
      <charset val="238"/>
    </font>
    <font>
      <b/>
      <i/>
      <u/>
      <sz val="14"/>
      <name val="Arial CE"/>
      <family val="2"/>
      <charset val="238"/>
    </font>
    <font>
      <b/>
      <i/>
      <u/>
      <sz val="14"/>
      <name val="Arial CE"/>
      <family val="2"/>
      <charset val="238"/>
    </font>
    <font>
      <b/>
      <u/>
      <sz val="12"/>
      <name val="Courier New CE"/>
      <charset val="238"/>
    </font>
    <font>
      <b/>
      <i/>
      <u/>
      <sz val="14"/>
      <name val="Courier New CE"/>
      <charset val="238"/>
    </font>
    <font>
      <b/>
      <sz val="18"/>
      <color indexed="62"/>
      <name val="Cambria"/>
      <family val="2"/>
      <charset val="238"/>
    </font>
    <font>
      <sz val="10"/>
      <color indexed="60"/>
      <name val="Arial"/>
      <family val="2"/>
      <charset val="238"/>
    </font>
    <font>
      <sz val="12"/>
      <name val="Arial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sz val="14"/>
      <name val="Tahoma"/>
      <family val="2"/>
      <charset val="238"/>
    </font>
    <font>
      <sz val="10"/>
      <color indexed="52"/>
      <name val="Arial"/>
      <family val="2"/>
      <charset val="238"/>
    </font>
    <font>
      <sz val="10"/>
      <color indexed="17"/>
      <name val="Arial"/>
      <family val="2"/>
      <charset val="238"/>
    </font>
    <font>
      <u/>
      <sz val="10"/>
      <name val="Courier New CE"/>
      <charset val="238"/>
    </font>
    <font>
      <i/>
      <u/>
      <sz val="10"/>
      <name val="Courier New CE"/>
      <charset val="238"/>
    </font>
    <font>
      <b/>
      <sz val="10"/>
      <name val="Courier New CE"/>
      <charset val="238"/>
    </font>
    <font>
      <b/>
      <u/>
      <sz val="10"/>
      <name val="Courier New CE"/>
      <charset val="238"/>
    </font>
    <font>
      <b/>
      <sz val="10"/>
      <name val="Arial CE"/>
      <family val="2"/>
      <charset val="238"/>
    </font>
    <font>
      <b/>
      <sz val="14"/>
      <name val="Arial CE"/>
      <family val="2"/>
      <charset val="238"/>
    </font>
    <font>
      <sz val="11"/>
      <name val="Times New Roman CE"/>
      <family val="1"/>
      <charset val="238"/>
    </font>
    <font>
      <sz val="10"/>
      <color indexed="10"/>
      <name val="Arial"/>
      <family val="2"/>
      <charset val="238"/>
    </font>
    <font>
      <b/>
      <sz val="20"/>
      <name val="Arial"/>
      <family val="2"/>
    </font>
    <font>
      <sz val="10"/>
      <color indexed="62"/>
      <name val="Arial"/>
      <family val="2"/>
      <charset val="238"/>
    </font>
    <font>
      <b/>
      <sz val="10"/>
      <color indexed="52"/>
      <name val="Arial"/>
      <family val="2"/>
      <charset val="238"/>
    </font>
    <font>
      <b/>
      <sz val="10"/>
      <color indexed="63"/>
      <name val="Arial"/>
      <family val="2"/>
      <charset val="238"/>
    </font>
    <font>
      <i/>
      <sz val="10"/>
      <color indexed="23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12"/>
      <name val="Times New Roman"/>
      <family val="1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name val="µ¸¿ò"/>
      <family val="3"/>
    </font>
    <font>
      <b/>
      <sz val="10"/>
      <color indexed="9"/>
      <name val="Arial CE"/>
      <family val="2"/>
      <charset val="238"/>
    </font>
    <font>
      <u/>
      <sz val="10"/>
      <color indexed="14"/>
      <name val="MS Sans Serif"/>
      <family val="2"/>
      <charset val="238"/>
    </font>
    <font>
      <b/>
      <sz val="8"/>
      <name val="Arial"/>
      <family val="2"/>
    </font>
    <font>
      <sz val="8"/>
      <color indexed="8"/>
      <name val="Arial CE"/>
      <family val="2"/>
      <charset val="238"/>
    </font>
    <font>
      <sz val="12"/>
      <name val="Tms Rmn"/>
    </font>
    <font>
      <b/>
      <sz val="11"/>
      <name val="Arial"/>
      <family val="2"/>
      <charset val="238"/>
    </font>
    <font>
      <sz val="12"/>
      <name val="¹ÙÅÁÃ¼"/>
      <family val="1"/>
    </font>
    <font>
      <b/>
      <sz val="10"/>
      <color indexed="8"/>
      <name val="Arial CE"/>
      <family val="2"/>
      <charset val="238"/>
    </font>
    <font>
      <sz val="11"/>
      <name val="Arial CE"/>
      <family val="2"/>
      <charset val="238"/>
    </font>
    <font>
      <sz val="12"/>
      <name val="宋体"/>
      <charset val="134"/>
    </font>
    <font>
      <sz val="10"/>
      <name val="MS Sans Serif"/>
      <family val="2"/>
      <charset val="238"/>
    </font>
    <font>
      <sz val="10"/>
      <name val="Arial CE"/>
      <family val="2"/>
      <charset val="238"/>
    </font>
    <font>
      <sz val="10"/>
      <color indexed="8"/>
      <name val="Arial"/>
      <family val="2"/>
    </font>
    <font>
      <sz val="9"/>
      <name val="Arial"/>
      <family val="2"/>
      <charset val="238"/>
    </font>
    <font>
      <sz val="8"/>
      <name val="CG Times (E1)"/>
      <charset val="238"/>
    </font>
    <font>
      <sz val="8"/>
      <name val="Times New Roman"/>
      <family val="1"/>
      <charset val="238"/>
    </font>
    <font>
      <sz val="8"/>
      <name val="Arial"/>
      <family val="2"/>
    </font>
    <font>
      <sz val="7"/>
      <color indexed="16"/>
      <name val="Arial"/>
      <family val="2"/>
    </font>
    <font>
      <b/>
      <sz val="12"/>
      <color indexed="9"/>
      <name val="Tms Rmn"/>
    </font>
    <font>
      <b/>
      <sz val="12"/>
      <name val="Helv"/>
    </font>
    <font>
      <b/>
      <sz val="12"/>
      <name val="Arial"/>
      <family val="2"/>
    </font>
    <font>
      <b/>
      <sz val="24"/>
      <name val="Tahoma"/>
      <family val="2"/>
      <charset val="238"/>
    </font>
    <font>
      <u/>
      <sz val="10"/>
      <color theme="10"/>
      <name val="Arial CE"/>
      <family val="2"/>
      <charset val="238"/>
    </font>
    <font>
      <u/>
      <sz val="8"/>
      <color indexed="12"/>
      <name val="Arial CE"/>
      <family val="2"/>
      <charset val="238"/>
    </font>
    <font>
      <sz val="11"/>
      <color indexed="20"/>
      <name val="Calibri"/>
      <family val="2"/>
      <charset val="238"/>
    </font>
    <font>
      <shadow/>
      <sz val="8"/>
      <color indexed="12"/>
      <name val="Times New Roman"/>
      <family val="1"/>
      <charset val="238"/>
    </font>
    <font>
      <b/>
      <i/>
      <sz val="10"/>
      <color indexed="9"/>
      <name val="Arial CE"/>
      <family val="2"/>
      <charset val="238"/>
    </font>
    <font>
      <b/>
      <sz val="11"/>
      <color indexed="9"/>
      <name val="Calibri"/>
      <family val="2"/>
      <charset val="238"/>
    </font>
    <font>
      <sz val="10"/>
      <name val="宋体"/>
      <charset val="134"/>
    </font>
    <font>
      <b/>
      <sz val="11"/>
      <name val="Helv"/>
    </font>
    <font>
      <sz val="10"/>
      <name val="Univers (WN)"/>
      <charset val="238"/>
    </font>
    <font>
      <b/>
      <sz val="12"/>
      <color indexed="18"/>
      <name val="Tahoma"/>
      <family val="2"/>
    </font>
    <font>
      <b/>
      <sz val="16"/>
      <name val="Tahoma"/>
      <family val="2"/>
    </font>
    <font>
      <b/>
      <sz val="9"/>
      <color indexed="39"/>
      <name val="Arial CE"/>
      <family val="2"/>
      <charset val="238"/>
    </font>
    <font>
      <sz val="11"/>
      <color indexed="60"/>
      <name val="Calibri"/>
      <family val="2"/>
      <charset val="238"/>
    </font>
    <font>
      <sz val="7"/>
      <name val="Small Fonts"/>
      <family val="2"/>
      <charset val="238"/>
    </font>
    <font>
      <b/>
      <sz val="10"/>
      <color indexed="8"/>
      <name val="Arial CE"/>
      <family val="2"/>
      <charset val="238"/>
    </font>
    <font>
      <b/>
      <i/>
      <sz val="16"/>
      <name val="Helv"/>
    </font>
    <font>
      <sz val="11"/>
      <name val="Arial"/>
      <family val="2"/>
      <charset val="238"/>
    </font>
    <font>
      <sz val="10"/>
      <color indexed="8"/>
      <name val="MS Sans Serif"/>
      <family val="2"/>
    </font>
    <font>
      <sz val="7"/>
      <name val="Arial"/>
      <family val="2"/>
    </font>
    <font>
      <sz val="10"/>
      <name val="Univers (E1)"/>
      <charset val="238"/>
    </font>
    <font>
      <b/>
      <i/>
      <sz val="10"/>
      <name val="Arial CE"/>
      <family val="2"/>
      <charset val="238"/>
    </font>
    <font>
      <sz val="14"/>
      <name val="Tahoma"/>
      <family val="2"/>
      <charset val="238"/>
    </font>
    <font>
      <sz val="8"/>
      <color indexed="18"/>
      <name val="Arial"/>
      <family val="2"/>
      <charset val="238"/>
    </font>
    <font>
      <b/>
      <sz val="8"/>
      <color indexed="8"/>
      <name val="Arial CE"/>
      <family val="2"/>
      <charset val="238"/>
    </font>
    <font>
      <b/>
      <sz val="10"/>
      <color indexed="10"/>
      <name val="Arial CE"/>
      <family val="2"/>
      <charset val="238"/>
    </font>
    <font>
      <b/>
      <sz val="10"/>
      <color indexed="9"/>
      <name val="Arial CE"/>
      <family val="2"/>
      <charset val="238"/>
    </font>
    <font>
      <sz val="11"/>
      <color indexed="17"/>
      <name val="Calibri"/>
      <family val="2"/>
      <charset val="238"/>
    </font>
    <font>
      <i/>
      <sz val="10"/>
      <name val="Times New Roman"/>
      <family val="1"/>
    </font>
    <font>
      <b/>
      <sz val="12"/>
      <name val="Univers (WN)"/>
      <charset val="238"/>
    </font>
    <font>
      <b/>
      <sz val="10"/>
      <name val="Univers (WN)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i/>
      <sz val="10"/>
      <color indexed="8"/>
      <name val="Arial CE"/>
      <family val="2"/>
      <charset val="238"/>
    </font>
    <font>
      <b/>
      <sz val="11"/>
      <color indexed="63"/>
      <name val="Calibri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b/>
      <sz val="14"/>
      <name val="Arial CE"/>
      <charset val="238"/>
    </font>
    <font>
      <u/>
      <sz val="10"/>
      <color indexed="12"/>
      <name val="Arial"/>
      <family val="2"/>
      <charset val="238"/>
    </font>
    <font>
      <sz val="9"/>
      <name val="Times New Roman"/>
      <family val="1"/>
      <charset val="238"/>
    </font>
    <font>
      <b/>
      <sz val="9"/>
      <name val="Times New Roman"/>
      <family val="1"/>
      <charset val="238"/>
    </font>
    <font>
      <sz val="10"/>
      <name val="Arial CE"/>
    </font>
    <font>
      <sz val="9"/>
      <name val="Arial CE"/>
    </font>
    <font>
      <sz val="12"/>
      <name val="Times New Roman CE"/>
      <family val="1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0"/>
      <name val="Times New Roman CE"/>
      <family val="1"/>
      <charset val="238"/>
    </font>
    <font>
      <sz val="10"/>
      <name val="Times New Roman"/>
      <family val="1"/>
      <charset val="238"/>
    </font>
    <font>
      <sz val="10"/>
      <name val="Times New Roman CE"/>
      <charset val="238"/>
    </font>
    <font>
      <sz val="10"/>
      <color rgb="FFFF0000"/>
      <name val="Times New Roman CE"/>
      <charset val="238"/>
    </font>
    <font>
      <b/>
      <sz val="10"/>
      <name val="Times New Roman CE"/>
      <charset val="238"/>
    </font>
    <font>
      <b/>
      <sz val="10"/>
      <name val="Times New Roman CE"/>
      <family val="1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sz val="10"/>
      <color rgb="FFFF0000"/>
      <name val="Arial CE"/>
      <family val="2"/>
      <charset val="238"/>
    </font>
    <font>
      <sz val="8"/>
      <color rgb="FFFF0000"/>
      <name val="Arial CE"/>
      <family val="2"/>
      <charset val="238"/>
    </font>
    <font>
      <b/>
      <sz val="10"/>
      <color rgb="FFFF0000"/>
      <name val="Times New Roman CE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2"/>
      <name val="Times New Roman CE"/>
      <charset val="238"/>
    </font>
    <font>
      <sz val="10"/>
      <name val="Times New Roman CE"/>
      <charset val="238"/>
    </font>
    <font>
      <strike/>
      <sz val="10"/>
      <name val="Times New Roman CE"/>
      <family val="1"/>
      <charset val="238"/>
    </font>
    <font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sz val="14"/>
      <name val="Times New Roman CE"/>
      <family val="1"/>
      <charset val="238"/>
    </font>
    <font>
      <b/>
      <sz val="13"/>
      <name val="Times New Roman CE"/>
      <family val="1"/>
      <charset val="238"/>
    </font>
    <font>
      <sz val="8"/>
      <name val="Times New Roman CE"/>
      <family val="1"/>
      <charset val="238"/>
    </font>
  </fonts>
  <fills count="4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42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indexed="13"/>
        <bgColor indexed="64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solid">
        <fgColor indexed="54"/>
      </patternFill>
    </fill>
    <fill>
      <patternFill patternType="solid">
        <fgColor indexed="42"/>
        <bgColor indexed="64"/>
      </patternFill>
    </fill>
    <fill>
      <patternFill patternType="solid">
        <fgColor indexed="31"/>
      </patternFill>
    </fill>
    <fill>
      <patternFill patternType="solid">
        <fgColor indexed="4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17"/>
        <bgColor indexed="57"/>
      </patternFill>
    </fill>
    <fill>
      <patternFill patternType="solid">
        <fgColor indexed="26"/>
        <bgColor indexed="64"/>
      </patternFill>
    </fill>
    <fill>
      <patternFill patternType="solid">
        <fgColor indexed="18"/>
        <bgColor indexed="32"/>
      </patternFill>
    </fill>
    <fill>
      <patternFill patternType="gray0625">
        <fgColor indexed="9"/>
        <bgColor indexed="9"/>
      </patternFill>
    </fill>
    <fill>
      <patternFill patternType="gray0625"/>
    </fill>
    <fill>
      <patternFill patternType="solid">
        <fgColor indexed="10"/>
        <bgColor indexed="60"/>
      </patternFill>
    </fill>
    <fill>
      <patternFill patternType="solid">
        <fgColor indexed="13"/>
        <bgColor indexed="34"/>
      </patternFill>
    </fill>
    <fill>
      <patternFill patternType="solid">
        <fgColor indexed="62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8"/>
      </patternFill>
    </fill>
    <fill>
      <patternFill patternType="solid">
        <fgColor indexed="1"/>
        <bgColor indexed="8"/>
      </patternFill>
    </fill>
  </fills>
  <borders count="8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</borders>
  <cellStyleXfs count="1815">
    <xf numFmtId="0" fontId="0" fillId="0" borderId="0"/>
    <xf numFmtId="0" fontId="1" fillId="0" borderId="0"/>
    <xf numFmtId="0" fontId="3" fillId="0" borderId="0"/>
    <xf numFmtId="0" fontId="5" fillId="0" borderId="0"/>
    <xf numFmtId="0" fontId="7" fillId="0" borderId="0"/>
    <xf numFmtId="0" fontId="7" fillId="0" borderId="0"/>
    <xf numFmtId="0" fontId="11" fillId="0" borderId="0" applyProtection="0"/>
    <xf numFmtId="0" fontId="11" fillId="0" borderId="0" applyProtection="0"/>
    <xf numFmtId="0" fontId="12" fillId="0" borderId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2" fillId="0" borderId="0"/>
    <xf numFmtId="0" fontId="6" fillId="0" borderId="0" applyProtection="0"/>
    <xf numFmtId="0" fontId="12" fillId="0" borderId="0"/>
    <xf numFmtId="0" fontId="12" fillId="0" borderId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3" fillId="0" borderId="0"/>
    <xf numFmtId="0" fontId="14" fillId="0" borderId="0"/>
    <xf numFmtId="0" fontId="13" fillId="0" borderId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49" fontId="6" fillId="0" borderId="21"/>
    <xf numFmtId="49" fontId="11" fillId="0" borderId="21"/>
    <xf numFmtId="49" fontId="11" fillId="0" borderId="21"/>
    <xf numFmtId="49" fontId="11" fillId="0" borderId="21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49" fontId="6" fillId="0" borderId="0">
      <alignment horizontal="left"/>
    </xf>
    <xf numFmtId="49" fontId="6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6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6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6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6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6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6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6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6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6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6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6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6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6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6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6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6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6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6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6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6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6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6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6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6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6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6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6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6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6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6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6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6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6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6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6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6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6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7" fillId="0" borderId="53" applyNumberFormat="0" applyFill="0" applyAlignment="0" applyProtection="0"/>
    <xf numFmtId="0" fontId="17" fillId="0" borderId="53" applyNumberFormat="0" applyFill="0" applyAlignment="0" applyProtection="0"/>
    <xf numFmtId="0" fontId="17" fillId="0" borderId="53" applyNumberFormat="0" applyFill="0" applyAlignment="0" applyProtection="0"/>
    <xf numFmtId="4" fontId="6" fillId="0" borderId="0" applyBorder="0" applyProtection="0">
      <protection locked="0"/>
    </xf>
    <xf numFmtId="166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3" fontId="9" fillId="0" borderId="28" applyFill="0" applyBorder="0">
      <alignment vertical="center"/>
    </xf>
    <xf numFmtId="4" fontId="2" fillId="0" borderId="0"/>
    <xf numFmtId="167" fontId="14" fillId="0" borderId="0" applyFont="0" applyFill="0" applyBorder="0" applyAlignment="0" applyProtection="0"/>
    <xf numFmtId="168" fontId="14" fillId="0" borderId="0" applyFont="0" applyFill="0" applyBorder="0" applyAlignment="0" applyProtection="0"/>
    <xf numFmtId="169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0" fontId="19" fillId="0" borderId="0"/>
    <xf numFmtId="0" fontId="20" fillId="0" borderId="0"/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>
      <alignment vertical="top"/>
      <protection locked="0"/>
    </xf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4" fillId="17" borderId="54" applyNumberFormat="0" applyAlignment="0" applyProtection="0"/>
    <xf numFmtId="0" fontId="24" fillId="17" borderId="54" applyNumberFormat="0" applyAlignment="0" applyProtection="0"/>
    <xf numFmtId="0" fontId="24" fillId="17" borderId="54" applyNumberFormat="0" applyAlignment="0" applyProtection="0"/>
    <xf numFmtId="0" fontId="25" fillId="0" borderId="55" applyNumberFormat="0" applyFont="0" applyFill="0" applyAlignment="0" applyProtection="0">
      <alignment horizontal="left"/>
    </xf>
    <xf numFmtId="44" fontId="6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9" fontId="26" fillId="0" borderId="11" applyNumberFormat="0">
      <alignment horizontal="left" vertical="center"/>
    </xf>
    <xf numFmtId="0" fontId="27" fillId="0" borderId="56" applyNumberFormat="0" applyFill="0" applyAlignment="0" applyProtection="0"/>
    <xf numFmtId="0" fontId="27" fillId="0" borderId="56" applyNumberFormat="0" applyFill="0" applyAlignment="0" applyProtection="0"/>
    <xf numFmtId="0" fontId="27" fillId="0" borderId="56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4" fontId="30" fillId="0" borderId="0" applyFill="0" applyBorder="0" applyProtection="0">
      <alignment horizontal="right"/>
    </xf>
    <xf numFmtId="4" fontId="31" fillId="0" borderId="0" applyFill="0" applyBorder="0" applyProtection="0"/>
    <xf numFmtId="4" fontId="32" fillId="0" borderId="0" applyFill="0" applyBorder="0" applyProtection="0"/>
    <xf numFmtId="4" fontId="32" fillId="0" borderId="0" applyFill="0" applyBorder="0" applyProtection="0"/>
    <xf numFmtId="4" fontId="32" fillId="0" borderId="0" applyFill="0" applyBorder="0" applyProtection="0"/>
    <xf numFmtId="4" fontId="33" fillId="0" borderId="0" applyFill="0" applyBorder="0" applyProtection="0"/>
    <xf numFmtId="4" fontId="34" fillId="0" borderId="0" applyFill="0" applyBorder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12" borderId="0" applyNumberFormat="0" applyBorder="0" applyAlignment="0" applyProtection="0"/>
    <xf numFmtId="0" fontId="36" fillId="12" borderId="0" applyNumberFormat="0" applyBorder="0" applyAlignment="0" applyProtection="0"/>
    <xf numFmtId="0" fontId="36" fillId="12" borderId="0" applyNumberFormat="0" applyBorder="0" applyAlignment="0" applyProtection="0"/>
    <xf numFmtId="0" fontId="11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5" fillId="0" borderId="0"/>
    <xf numFmtId="0" fontId="15" fillId="0" borderId="0"/>
    <xf numFmtId="0" fontId="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1" fillId="0" borderId="0"/>
    <xf numFmtId="0" fontId="1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0" borderId="0"/>
    <xf numFmtId="0" fontId="6" fillId="0" borderId="0"/>
    <xf numFmtId="0" fontId="11" fillId="0" borderId="0"/>
    <xf numFmtId="0" fontId="11" fillId="0" borderId="0"/>
    <xf numFmtId="0" fontId="11" fillId="0" borderId="0"/>
    <xf numFmtId="0" fontId="6" fillId="0" borderId="0"/>
    <xf numFmtId="0" fontId="11" fillId="0" borderId="0"/>
    <xf numFmtId="0" fontId="11" fillId="0" borderId="0"/>
    <xf numFmtId="0" fontId="1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" fillId="0" borderId="0" applyAlignment="0">
      <alignment vertical="top" wrapText="1"/>
      <protection locked="0"/>
    </xf>
    <xf numFmtId="0" fontId="7" fillId="0" borderId="0" applyProtection="0"/>
    <xf numFmtId="0" fontId="37" fillId="0" borderId="0"/>
    <xf numFmtId="0" fontId="3" fillId="0" borderId="0"/>
    <xf numFmtId="0" fontId="3" fillId="0" borderId="0"/>
    <xf numFmtId="0" fontId="3" fillId="0" borderId="0"/>
    <xf numFmtId="0" fontId="1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8" fillId="0" borderId="18" applyBorder="0">
      <alignment horizontal="left" vertical="center"/>
    </xf>
    <xf numFmtId="0" fontId="39" fillId="0" borderId="0" applyNumberFormat="0" applyAlignment="0"/>
    <xf numFmtId="0" fontId="40" fillId="0" borderId="0"/>
    <xf numFmtId="0" fontId="6" fillId="8" borderId="59" applyNumberFormat="0" applyFont="0" applyAlignment="0" applyProtection="0"/>
    <xf numFmtId="0" fontId="11" fillId="8" borderId="59" applyNumberFormat="0" applyFont="0" applyAlignment="0" applyProtection="0"/>
    <xf numFmtId="0" fontId="11" fillId="8" borderId="59" applyNumberFormat="0" applyFont="0" applyAlignment="0" applyProtection="0"/>
    <xf numFmtId="0" fontId="11" fillId="8" borderId="59" applyNumberFormat="0" applyFont="0" applyAlignment="0" applyProtection="0"/>
    <xf numFmtId="0" fontId="6" fillId="8" borderId="59" applyNumberFormat="0" applyFont="0" applyAlignment="0" applyProtection="0"/>
    <xf numFmtId="0" fontId="11" fillId="8" borderId="59" applyNumberFormat="0" applyFont="0" applyAlignment="0" applyProtection="0"/>
    <xf numFmtId="0" fontId="11" fillId="8" borderId="59" applyNumberFormat="0" applyFont="0" applyAlignment="0" applyProtection="0"/>
    <xf numFmtId="0" fontId="11" fillId="8" borderId="59" applyNumberFormat="0" applyFont="0" applyAlignment="0" applyProtection="0"/>
    <xf numFmtId="0" fontId="6" fillId="8" borderId="59" applyNumberFormat="0" applyFont="0" applyAlignment="0" applyProtection="0"/>
    <xf numFmtId="0" fontId="11" fillId="8" borderId="59" applyNumberFormat="0" applyFont="0" applyAlignment="0" applyProtection="0"/>
    <xf numFmtId="0" fontId="11" fillId="8" borderId="59" applyNumberFormat="0" applyFont="0" applyAlignment="0" applyProtection="0"/>
    <xf numFmtId="0" fontId="11" fillId="8" borderId="59" applyNumberFormat="0" applyFont="0" applyAlignment="0" applyProtection="0"/>
    <xf numFmtId="0" fontId="41" fillId="0" borderId="60" applyNumberFormat="0" applyFill="0" applyAlignment="0" applyProtection="0"/>
    <xf numFmtId="0" fontId="41" fillId="0" borderId="60" applyNumberFormat="0" applyFill="0" applyAlignment="0" applyProtection="0"/>
    <xf numFmtId="0" fontId="41" fillId="0" borderId="60" applyNumberFormat="0" applyFill="0" applyAlignment="0" applyProtection="0"/>
    <xf numFmtId="0" fontId="6" fillId="0" borderId="27" applyProtection="0">
      <alignment horizontal="center"/>
    </xf>
    <xf numFmtId="0" fontId="6" fillId="0" borderId="0" applyProtection="0"/>
    <xf numFmtId="4" fontId="6" fillId="0" borderId="8" applyProtection="0"/>
    <xf numFmtId="171" fontId="6" fillId="0" borderId="8"/>
    <xf numFmtId="1" fontId="6" fillId="0" borderId="0">
      <alignment horizontal="center" vertical="center"/>
      <protection locked="0"/>
    </xf>
    <xf numFmtId="1" fontId="11" fillId="0" borderId="0">
      <alignment horizontal="center" vertical="center"/>
      <protection locked="0"/>
    </xf>
    <xf numFmtId="1" fontId="11" fillId="0" borderId="0">
      <alignment horizontal="center" vertical="center"/>
      <protection locked="0"/>
    </xf>
    <xf numFmtId="1" fontId="11" fillId="0" borderId="0">
      <alignment horizontal="center" vertical="center"/>
      <protection locked="0"/>
    </xf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18" fillId="0" borderId="0"/>
    <xf numFmtId="4" fontId="7" fillId="0" borderId="0" applyFill="0" applyBorder="0" applyProtection="0">
      <alignment horizontal="left"/>
    </xf>
    <xf numFmtId="4" fontId="43" fillId="0" borderId="0" applyFill="0" applyBorder="0" applyProtection="0"/>
    <xf numFmtId="4" fontId="44" fillId="0" borderId="0" applyFill="0" applyBorder="0" applyProtection="0"/>
    <xf numFmtId="4" fontId="45" fillId="0" borderId="0" applyFill="0" applyProtection="0"/>
    <xf numFmtId="4" fontId="46" fillId="0" borderId="0" applyFill="0" applyBorder="0" applyProtection="0"/>
    <xf numFmtId="4" fontId="45" fillId="0" borderId="0" applyFill="0" applyBorder="0" applyProtection="0"/>
    <xf numFmtId="0" fontId="47" fillId="18" borderId="0">
      <alignment horizontal="left"/>
    </xf>
    <xf numFmtId="0" fontId="48" fillId="19" borderId="0"/>
    <xf numFmtId="0" fontId="5" fillId="0" borderId="0"/>
    <xf numFmtId="0" fontId="5" fillId="0" borderId="0"/>
    <xf numFmtId="0" fontId="5" fillId="0" borderId="0"/>
    <xf numFmtId="0" fontId="12" fillId="0" borderId="0"/>
    <xf numFmtId="49" fontId="49" fillId="0" borderId="0" applyFill="0" applyBorder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49" fontId="9" fillId="0" borderId="18" applyNumberFormat="0" applyBorder="0">
      <alignment horizontal="left" vertical="center"/>
    </xf>
    <xf numFmtId="0" fontId="47" fillId="0" borderId="0"/>
    <xf numFmtId="0" fontId="51" fillId="20" borderId="31">
      <alignment vertical="center"/>
    </xf>
    <xf numFmtId="0" fontId="52" fillId="12" borderId="61" applyNumberFormat="0" applyAlignment="0" applyProtection="0"/>
    <xf numFmtId="0" fontId="52" fillId="12" borderId="61" applyNumberFormat="0" applyAlignment="0" applyProtection="0"/>
    <xf numFmtId="0" fontId="52" fillId="12" borderId="61" applyNumberFormat="0" applyAlignment="0" applyProtection="0"/>
    <xf numFmtId="0" fontId="53" fillId="9" borderId="61" applyNumberFormat="0" applyAlignment="0" applyProtection="0"/>
    <xf numFmtId="0" fontId="53" fillId="9" borderId="61" applyNumberFormat="0" applyAlignment="0" applyProtection="0"/>
    <xf numFmtId="0" fontId="53" fillId="9" borderId="61" applyNumberFormat="0" applyAlignment="0" applyProtection="0"/>
    <xf numFmtId="0" fontId="54" fillId="9" borderId="62" applyNumberFormat="0" applyAlignment="0" applyProtection="0"/>
    <xf numFmtId="0" fontId="54" fillId="9" borderId="62" applyNumberFormat="0" applyAlignment="0" applyProtection="0"/>
    <xf numFmtId="0" fontId="54" fillId="9" borderId="62" applyNumberFormat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172" fontId="14" fillId="0" borderId="0" applyFont="0" applyFill="0" applyBorder="0" applyAlignment="0" applyProtection="0"/>
    <xf numFmtId="173" fontId="14" fillId="0" borderId="0" applyFont="0" applyFill="0" applyBorder="0" applyAlignment="0" applyProtection="0"/>
    <xf numFmtId="174" fontId="3" fillId="0" borderId="0" applyFont="0" applyFill="0" applyBorder="0" applyAlignment="0" applyProtection="0"/>
    <xf numFmtId="175" fontId="3" fillId="0" borderId="0" applyFont="0" applyFill="0" applyBorder="0" applyAlignment="0" applyProtection="0"/>
    <xf numFmtId="0" fontId="11" fillId="0" borderId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3" fillId="0" borderId="0"/>
    <xf numFmtId="0" fontId="11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59" fillId="0" borderId="0"/>
    <xf numFmtId="0" fontId="3" fillId="0" borderId="0"/>
    <xf numFmtId="0" fontId="3" fillId="0" borderId="0"/>
    <xf numFmtId="0" fontId="3" fillId="0" borderId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0" fontId="1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12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0" fontId="12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13" fillId="0" borderId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6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6" fillId="0" borderId="0" applyProtection="0"/>
    <xf numFmtId="0" fontId="13" fillId="0" borderId="0"/>
    <xf numFmtId="0" fontId="3" fillId="0" borderId="0"/>
    <xf numFmtId="0" fontId="3" fillId="0" borderId="0"/>
    <xf numFmtId="0" fontId="3" fillId="0" borderId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3" fillId="0" borderId="0"/>
    <xf numFmtId="0" fontId="13" fillId="0" borderId="0"/>
    <xf numFmtId="0" fontId="12" fillId="0" borderId="0"/>
    <xf numFmtId="0" fontId="3" fillId="0" borderId="0"/>
    <xf numFmtId="0" fontId="3" fillId="0" borderId="0"/>
    <xf numFmtId="0" fontId="3" fillId="0" borderId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9" fontId="3" fillId="24" borderId="0"/>
    <xf numFmtId="9" fontId="3" fillId="24" borderId="0"/>
    <xf numFmtId="9" fontId="3" fillId="24" borderId="0"/>
    <xf numFmtId="9" fontId="3" fillId="24" borderId="0"/>
    <xf numFmtId="0" fontId="3" fillId="0" borderId="0"/>
    <xf numFmtId="0" fontId="59" fillId="0" borderId="0"/>
    <xf numFmtId="0" fontId="60" fillId="25" borderId="0" applyNumberFormat="0" applyBorder="0" applyAlignment="0" applyProtection="0"/>
    <xf numFmtId="0" fontId="60" fillId="16" borderId="0" applyNumberFormat="0" applyBorder="0" applyAlignment="0" applyProtection="0"/>
    <xf numFmtId="0" fontId="60" fillId="10" borderId="0" applyNumberFormat="0" applyBorder="0" applyAlignment="0" applyProtection="0"/>
    <xf numFmtId="0" fontId="60" fillId="26" borderId="0" applyNumberFormat="0" applyBorder="0" applyAlignment="0" applyProtection="0"/>
    <xf numFmtId="0" fontId="60" fillId="6" borderId="0" applyNumberFormat="0" applyBorder="0" applyAlignment="0" applyProtection="0"/>
    <xf numFmtId="0" fontId="60" fillId="5" borderId="0" applyNumberFormat="0" applyBorder="0" applyAlignment="0" applyProtection="0"/>
    <xf numFmtId="0" fontId="60" fillId="13" borderId="0" applyNumberFormat="0" applyBorder="0" applyAlignment="0" applyProtection="0"/>
    <xf numFmtId="0" fontId="60" fillId="7" borderId="0" applyNumberFormat="0" applyBorder="0" applyAlignment="0" applyProtection="0"/>
    <xf numFmtId="0" fontId="60" fillId="27" borderId="0" applyNumberFormat="0" applyBorder="0" applyAlignment="0" applyProtection="0"/>
    <xf numFmtId="0" fontId="60" fillId="26" borderId="0" applyNumberFormat="0" applyBorder="0" applyAlignment="0" applyProtection="0"/>
    <xf numFmtId="0" fontId="60" fillId="13" borderId="0" applyNumberFormat="0" applyBorder="0" applyAlignment="0" applyProtection="0"/>
    <xf numFmtId="0" fontId="60" fillId="28" borderId="0" applyNumberFormat="0" applyBorder="0" applyAlignment="0" applyProtection="0"/>
    <xf numFmtId="0" fontId="61" fillId="29" borderId="0" applyNumberFormat="0" applyBorder="0" applyAlignment="0" applyProtection="0"/>
    <xf numFmtId="0" fontId="61" fillId="7" borderId="0" applyNumberFormat="0" applyBorder="0" applyAlignment="0" applyProtection="0"/>
    <xf numFmtId="0" fontId="61" fillId="27" borderId="0" applyNumberFormat="0" applyBorder="0" applyAlignment="0" applyProtection="0"/>
    <xf numFmtId="0" fontId="61" fillId="30" borderId="0" applyNumberFormat="0" applyBorder="0" applyAlignment="0" applyProtection="0"/>
    <xf numFmtId="0" fontId="61" fillId="14" borderId="0" applyNumberFormat="0" applyBorder="0" applyAlignment="0" applyProtection="0"/>
    <xf numFmtId="0" fontId="61" fillId="31" borderId="0" applyNumberFormat="0" applyBorder="0" applyAlignment="0" applyProtection="0"/>
    <xf numFmtId="176" fontId="3" fillId="0" borderId="0" applyFont="0" applyFill="0" applyBorder="0" applyAlignment="0" applyProtection="0"/>
    <xf numFmtId="177" fontId="13" fillId="0" borderId="0" applyFont="0" applyFill="0" applyBorder="0" applyAlignment="0" applyProtection="0"/>
    <xf numFmtId="178" fontId="62" fillId="0" borderId="0" applyFont="0" applyFill="0" applyBorder="0" applyAlignment="0" applyProtection="0"/>
    <xf numFmtId="179" fontId="62" fillId="0" borderId="0" applyFont="0" applyFill="0" applyBorder="0" applyAlignment="0" applyProtection="0"/>
    <xf numFmtId="167" fontId="62" fillId="0" borderId="0" applyFont="0" applyFill="0" applyBorder="0" applyAlignment="0" applyProtection="0"/>
    <xf numFmtId="168" fontId="62" fillId="0" borderId="0" applyFont="0" applyFill="0" applyBorder="0" applyAlignment="0" applyProtection="0"/>
    <xf numFmtId="180" fontId="63" fillId="32" borderId="64" applyProtection="0">
      <alignment vertical="center"/>
    </xf>
    <xf numFmtId="0" fontId="64" fillId="0" borderId="0" applyNumberFormat="0" applyFill="0" applyBorder="0" applyAlignment="0" applyProtection="0"/>
    <xf numFmtId="49" fontId="65" fillId="0" borderId="65" applyNumberFormat="0" applyFont="0" applyAlignment="0">
      <alignment horizontal="left" vertical="center" wrapText="1"/>
    </xf>
    <xf numFmtId="0" fontId="66" fillId="0" borderId="0" applyNumberFormat="0" applyFill="0" applyBorder="0" applyAlignment="0"/>
    <xf numFmtId="0" fontId="67" fillId="0" borderId="0" applyNumberFormat="0" applyFill="0" applyBorder="0" applyAlignment="0" applyProtection="0"/>
    <xf numFmtId="181" fontId="68" fillId="0" borderId="0" applyNumberFormat="0" applyFill="0" applyBorder="0" applyAlignment="0"/>
    <xf numFmtId="0" fontId="69" fillId="0" borderId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182" fontId="13" fillId="0" borderId="0" applyFill="0" applyBorder="0" applyAlignment="0"/>
    <xf numFmtId="183" fontId="13" fillId="0" borderId="0" applyFill="0" applyBorder="0" applyAlignment="0"/>
    <xf numFmtId="184" fontId="3" fillId="0" borderId="0" applyFill="0" applyBorder="0" applyAlignment="0"/>
    <xf numFmtId="184" fontId="3" fillId="0" borderId="0" applyFill="0" applyBorder="0" applyAlignment="0"/>
    <xf numFmtId="184" fontId="3" fillId="0" borderId="0" applyFill="0" applyBorder="0" applyAlignment="0"/>
    <xf numFmtId="184" fontId="3" fillId="0" borderId="0" applyFill="0" applyBorder="0" applyAlignment="0"/>
    <xf numFmtId="185" fontId="3" fillId="0" borderId="0" applyFill="0" applyBorder="0" applyAlignment="0"/>
    <xf numFmtId="185" fontId="3" fillId="0" borderId="0" applyFill="0" applyBorder="0" applyAlignment="0"/>
    <xf numFmtId="185" fontId="3" fillId="0" borderId="0" applyFill="0" applyBorder="0" applyAlignment="0"/>
    <xf numFmtId="185" fontId="3" fillId="0" borderId="0" applyFill="0" applyBorder="0" applyAlignment="0"/>
    <xf numFmtId="186" fontId="13" fillId="0" borderId="0" applyFill="0" applyBorder="0" applyAlignment="0"/>
    <xf numFmtId="187" fontId="13" fillId="0" borderId="0" applyFill="0" applyBorder="0" applyAlignment="0"/>
    <xf numFmtId="182" fontId="13" fillId="0" borderId="0" applyFill="0" applyBorder="0" applyAlignment="0"/>
    <xf numFmtId="180" fontId="70" fillId="0" borderId="64" applyProtection="0">
      <alignment horizontal="right" vertical="center"/>
    </xf>
    <xf numFmtId="5" fontId="71" fillId="0" borderId="66" applyNumberFormat="0" applyFont="0" applyAlignment="0" applyProtection="0"/>
    <xf numFmtId="188" fontId="72" fillId="0" borderId="0"/>
    <xf numFmtId="188" fontId="72" fillId="0" borderId="0"/>
    <xf numFmtId="188" fontId="72" fillId="0" borderId="0"/>
    <xf numFmtId="188" fontId="72" fillId="0" borderId="0"/>
    <xf numFmtId="188" fontId="72" fillId="0" borderId="0"/>
    <xf numFmtId="188" fontId="72" fillId="0" borderId="0"/>
    <xf numFmtId="188" fontId="72" fillId="0" borderId="0"/>
    <xf numFmtId="188" fontId="72" fillId="0" borderId="0"/>
    <xf numFmtId="41" fontId="3" fillId="0" borderId="0" applyFont="0" applyFill="0" applyBorder="0" applyAlignment="0" applyProtection="0"/>
    <xf numFmtId="186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189" fontId="73" fillId="0" borderId="0" applyFont="0" applyFill="0" applyBorder="0" applyAlignment="0" applyProtection="0"/>
    <xf numFmtId="190" fontId="73" fillId="0" borderId="0" applyFont="0" applyFill="0" applyBorder="0" applyAlignment="0" applyProtection="0"/>
    <xf numFmtId="191" fontId="3" fillId="0" borderId="0" applyFont="0" applyFill="0" applyBorder="0" applyAlignment="0" applyProtection="0"/>
    <xf numFmtId="182" fontId="13" fillId="0" borderId="0" applyFont="0" applyFill="0" applyBorder="0" applyAlignment="0" applyProtection="0"/>
    <xf numFmtId="192" fontId="3" fillId="0" borderId="0" applyFont="0" applyFill="0" applyBorder="0" applyAlignment="0" applyProtection="0"/>
    <xf numFmtId="3" fontId="74" fillId="0" borderId="0"/>
    <xf numFmtId="43" fontId="11" fillId="0" borderId="0" applyFont="0" applyFill="0" applyBorder="0" applyAlignment="0" applyProtection="0"/>
    <xf numFmtId="15" fontId="73" fillId="0" borderId="0" applyFont="0" applyFill="0" applyBorder="0" applyAlignment="0" applyProtection="0">
      <alignment horizontal="left"/>
    </xf>
    <xf numFmtId="14" fontId="75" fillId="0" borderId="0" applyFill="0" applyBorder="0" applyAlignment="0"/>
    <xf numFmtId="0" fontId="76" fillId="0" borderId="67" applyProtection="0">
      <alignment horizontal="center" vertical="top" wrapText="1"/>
    </xf>
    <xf numFmtId="193" fontId="73" fillId="0" borderId="0" applyFont="0" applyFill="0" applyBorder="0" applyProtection="0">
      <alignment horizontal="left"/>
    </xf>
    <xf numFmtId="182" fontId="77" fillId="0" borderId="0" applyFont="0" applyFill="0" applyBorder="0" applyAlignment="0" applyProtection="0">
      <protection locked="0"/>
    </xf>
    <xf numFmtId="39" fontId="12" fillId="0" borderId="0" applyFont="0" applyFill="0" applyBorder="0" applyAlignment="0" applyProtection="0"/>
    <xf numFmtId="194" fontId="78" fillId="0" borderId="0" applyFont="0" applyFill="0" applyBorder="0" applyAlignment="0"/>
    <xf numFmtId="186" fontId="13" fillId="0" borderId="0" applyFill="0" applyBorder="0" applyAlignment="0"/>
    <xf numFmtId="182" fontId="13" fillId="0" borderId="0" applyFill="0" applyBorder="0" applyAlignment="0"/>
    <xf numFmtId="186" fontId="13" fillId="0" borderId="0" applyFill="0" applyBorder="0" applyAlignment="0"/>
    <xf numFmtId="187" fontId="13" fillId="0" borderId="0" applyFill="0" applyBorder="0" applyAlignment="0"/>
    <xf numFmtId="182" fontId="13" fillId="0" borderId="0" applyFill="0" applyBorder="0" applyAlignment="0"/>
    <xf numFmtId="0" fontId="79" fillId="20" borderId="21"/>
    <xf numFmtId="0" fontId="6" fillId="0" borderId="0" applyProtection="0"/>
    <xf numFmtId="38" fontId="79" fillId="2" borderId="0" applyNumberFormat="0" applyBorder="0" applyAlignment="0" applyProtection="0"/>
    <xf numFmtId="0" fontId="80" fillId="0" borderId="0"/>
    <xf numFmtId="4" fontId="11" fillId="0" borderId="0" applyFont="0" applyFill="0" applyBorder="0" applyAlignment="0" applyProtection="0"/>
    <xf numFmtId="4" fontId="11" fillId="0" borderId="0" applyFont="0" applyFill="0" applyBorder="0" applyAlignment="0" applyProtection="0"/>
    <xf numFmtId="4" fontId="11" fillId="0" borderId="0" applyFont="0" applyFill="0" applyBorder="0" applyAlignment="0" applyProtection="0"/>
    <xf numFmtId="4" fontId="11" fillId="0" borderId="0" applyFont="0" applyFill="0" applyBorder="0" applyAlignment="0" applyProtection="0"/>
    <xf numFmtId="0" fontId="81" fillId="4" borderId="0"/>
    <xf numFmtId="0" fontId="82" fillId="0" borderId="0">
      <alignment horizontal="left"/>
    </xf>
    <xf numFmtId="0" fontId="83" fillId="0" borderId="31" applyNumberFormat="0" applyAlignment="0" applyProtection="0">
      <alignment horizontal="left" vertical="center"/>
    </xf>
    <xf numFmtId="0" fontId="83" fillId="0" borderId="23">
      <alignment horizontal="left" vertical="center"/>
    </xf>
    <xf numFmtId="0" fontId="58" fillId="0" borderId="11"/>
    <xf numFmtId="0" fontId="84" fillId="0" borderId="0"/>
    <xf numFmtId="0" fontId="85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>
      <alignment vertical="top"/>
      <protection locked="0"/>
    </xf>
    <xf numFmtId="0" fontId="86" fillId="0" borderId="0" applyNumberFormat="0" applyFill="0" applyBorder="0" applyAlignment="0" applyProtection="0">
      <alignment vertical="top"/>
      <protection locked="0"/>
    </xf>
    <xf numFmtId="0" fontId="87" fillId="16" borderId="0" applyNumberFormat="0" applyBorder="0" applyAlignment="0" applyProtection="0"/>
    <xf numFmtId="0" fontId="13" fillId="0" borderId="0"/>
    <xf numFmtId="37" fontId="88" fillId="0" borderId="0" applyFill="0" applyBorder="0" applyAlignment="0">
      <protection locked="0"/>
    </xf>
    <xf numFmtId="195" fontId="88" fillId="0" borderId="7" applyFill="0" applyBorder="0" applyAlignment="0">
      <alignment horizontal="center"/>
      <protection locked="0"/>
    </xf>
    <xf numFmtId="10" fontId="79" fillId="33" borderId="21" applyNumberFormat="0" applyBorder="0" applyAlignment="0" applyProtection="0"/>
    <xf numFmtId="182" fontId="88" fillId="0" borderId="0" applyFill="0" applyBorder="0" applyAlignment="0">
      <protection locked="0"/>
    </xf>
    <xf numFmtId="194" fontId="88" fillId="0" borderId="0" applyFill="0" applyBorder="0" applyAlignment="0" applyProtection="0">
      <protection locked="0"/>
    </xf>
    <xf numFmtId="0" fontId="89" fillId="34" borderId="64" applyAlignment="0">
      <protection locked="0"/>
    </xf>
    <xf numFmtId="0" fontId="68" fillId="0" borderId="0"/>
    <xf numFmtId="0" fontId="90" fillId="17" borderId="54" applyNumberFormat="0" applyAlignment="0" applyProtection="0"/>
    <xf numFmtId="186" fontId="13" fillId="0" borderId="0" applyFill="0" applyBorder="0" applyAlignment="0"/>
    <xf numFmtId="182" fontId="13" fillId="0" borderId="0" applyFill="0" applyBorder="0" applyAlignment="0"/>
    <xf numFmtId="186" fontId="13" fillId="0" borderId="0" applyFill="0" applyBorder="0" applyAlignment="0"/>
    <xf numFmtId="187" fontId="13" fillId="0" borderId="0" applyFill="0" applyBorder="0" applyAlignment="0"/>
    <xf numFmtId="182" fontId="13" fillId="0" borderId="0" applyFill="0" applyBorder="0" applyAlignment="0"/>
    <xf numFmtId="168" fontId="91" fillId="0" borderId="0" applyFont="0" applyFill="0" applyBorder="0" applyAlignment="0" applyProtection="0"/>
    <xf numFmtId="0" fontId="92" fillId="0" borderId="63"/>
    <xf numFmtId="196" fontId="93" fillId="0" borderId="0" applyFont="0" applyFill="0" applyBorder="0" applyAlignment="0" applyProtection="0"/>
    <xf numFmtId="0" fontId="94" fillId="35" borderId="0">
      <alignment horizontal="center" vertical="center" wrapText="1"/>
    </xf>
    <xf numFmtId="0" fontId="94" fillId="35" borderId="0">
      <alignment horizontal="center" vertical="center" wrapText="1"/>
    </xf>
    <xf numFmtId="0" fontId="94" fillId="35" borderId="0">
      <alignment horizontal="center" vertical="center" wrapText="1"/>
    </xf>
    <xf numFmtId="0" fontId="94" fillId="35" borderId="0">
      <alignment horizontal="center" vertical="center" wrapText="1"/>
    </xf>
    <xf numFmtId="0" fontId="94" fillId="35" borderId="0">
      <alignment horizontal="center" vertical="center" wrapText="1"/>
    </xf>
    <xf numFmtId="0" fontId="94" fillId="35" borderId="0">
      <alignment horizontal="center" vertical="center" wrapText="1"/>
    </xf>
    <xf numFmtId="0" fontId="94" fillId="35" borderId="0">
      <alignment horizontal="center" vertical="center" wrapText="1"/>
    </xf>
    <xf numFmtId="0" fontId="94" fillId="35" borderId="0">
      <alignment horizontal="center" vertical="center" wrapText="1"/>
    </xf>
    <xf numFmtId="0" fontId="94" fillId="35" borderId="0">
      <alignment horizontal="center" vertical="center" wrapText="1"/>
    </xf>
    <xf numFmtId="0" fontId="94" fillId="35" borderId="0">
      <alignment horizontal="center" vertical="center" wrapText="1"/>
    </xf>
    <xf numFmtId="0" fontId="94" fillId="35" borderId="0">
      <alignment horizontal="center" vertical="center" wrapText="1"/>
    </xf>
    <xf numFmtId="0" fontId="94" fillId="35" borderId="0">
      <alignment horizontal="center" vertical="center" wrapText="1"/>
    </xf>
    <xf numFmtId="0" fontId="94" fillId="35" borderId="0">
      <alignment horizontal="center" vertical="center" wrapText="1"/>
    </xf>
    <xf numFmtId="0" fontId="94" fillId="35" borderId="0">
      <alignment horizontal="center" vertical="center" wrapText="1"/>
    </xf>
    <xf numFmtId="0" fontId="94" fillId="35" borderId="0">
      <alignment horizontal="center" vertical="center" wrapText="1"/>
    </xf>
    <xf numFmtId="0" fontId="94" fillId="35" borderId="0">
      <alignment horizontal="center" vertical="center" wrapText="1"/>
    </xf>
    <xf numFmtId="0" fontId="94" fillId="35" borderId="0">
      <alignment horizontal="center" vertical="center" wrapText="1"/>
    </xf>
    <xf numFmtId="0" fontId="94" fillId="35" borderId="0">
      <alignment horizontal="center" vertical="center" wrapText="1"/>
    </xf>
    <xf numFmtId="0" fontId="94" fillId="35" borderId="0">
      <alignment horizontal="center" vertical="center" wrapText="1"/>
    </xf>
    <xf numFmtId="0" fontId="94" fillId="35" borderId="0">
      <alignment horizontal="center" vertical="center" wrapText="1"/>
    </xf>
    <xf numFmtId="0" fontId="94" fillId="35" borderId="0">
      <alignment horizontal="center" vertical="center" wrapText="1"/>
    </xf>
    <xf numFmtId="0" fontId="94" fillId="35" borderId="0">
      <alignment horizontal="center" vertical="center" wrapText="1"/>
    </xf>
    <xf numFmtId="0" fontId="94" fillId="35" borderId="0">
      <alignment horizontal="center" vertical="center" wrapText="1"/>
    </xf>
    <xf numFmtId="0" fontId="94" fillId="35" borderId="0">
      <alignment horizontal="center" vertical="center" wrapText="1"/>
    </xf>
    <xf numFmtId="0" fontId="94" fillId="35" borderId="0">
      <alignment horizontal="center" vertical="center" wrapText="1"/>
    </xf>
    <xf numFmtId="0" fontId="94" fillId="35" borderId="0">
      <alignment horizontal="center" vertical="center" wrapText="1"/>
    </xf>
    <xf numFmtId="0" fontId="94" fillId="35" borderId="0">
      <alignment horizontal="center" vertical="center" wrapText="1"/>
    </xf>
    <xf numFmtId="0" fontId="94" fillId="35" borderId="0">
      <alignment horizontal="center" vertical="center" wrapText="1"/>
    </xf>
    <xf numFmtId="0" fontId="94" fillId="35" borderId="0">
      <alignment horizontal="center" vertical="center" wrapText="1"/>
    </xf>
    <xf numFmtId="0" fontId="95" fillId="0" borderId="0">
      <alignment horizontal="left" vertical="top" wrapText="1"/>
    </xf>
    <xf numFmtId="0" fontId="96" fillId="0" borderId="0" applyNumberFormat="0"/>
    <xf numFmtId="0" fontId="97" fillId="12" borderId="0" applyNumberFormat="0" applyBorder="0" applyAlignment="0" applyProtection="0"/>
    <xf numFmtId="37" fontId="98" fillId="0" borderId="0"/>
    <xf numFmtId="180" fontId="99" fillId="0" borderId="64">
      <alignment vertical="center"/>
      <protection locked="0"/>
    </xf>
    <xf numFmtId="197" fontId="100" fillId="0" borderId="0"/>
    <xf numFmtId="0" fontId="11" fillId="0" borderId="0" applyNumberFormat="0" applyFill="0" applyBorder="0" applyAlignment="0" applyProtection="0"/>
    <xf numFmtId="181" fontId="101" fillId="0" borderId="0" applyFill="0" applyBorder="0" applyAlignment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02" fillId="0" borderId="0"/>
    <xf numFmtId="0" fontId="103" fillId="0" borderId="0"/>
    <xf numFmtId="180" fontId="63" fillId="34" borderId="64" applyProtection="0">
      <alignment vertical="center" wrapText="1"/>
    </xf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4" fontId="13" fillId="0" borderId="0" applyFont="0" applyFill="0" applyBorder="0" applyAlignment="0" applyProtection="0"/>
    <xf numFmtId="187" fontId="78" fillId="0" borderId="12" applyFont="0" applyFill="0" applyBorder="0" applyAlignment="0" applyProtection="0">
      <alignment horizontal="right"/>
    </xf>
    <xf numFmtId="198" fontId="73" fillId="0" borderId="0" applyFont="0" applyFill="0" applyBorder="0" applyAlignment="0" applyProtection="0"/>
    <xf numFmtId="199" fontId="73" fillId="0" borderId="0" applyFont="0" applyFill="0" applyBorder="0" applyAlignment="0" applyProtection="0"/>
    <xf numFmtId="185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200" fontId="3" fillId="0" borderId="0" applyFont="0" applyFill="0" applyBorder="0" applyAlignment="0" applyProtection="0"/>
    <xf numFmtId="200" fontId="3" fillId="0" borderId="0" applyFont="0" applyFill="0" applyBorder="0" applyAlignment="0" applyProtection="0"/>
    <xf numFmtId="200" fontId="3" fillId="0" borderId="0" applyFont="0" applyFill="0" applyBorder="0" applyAlignment="0" applyProtection="0"/>
    <xf numFmtId="200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201" fontId="104" fillId="0" borderId="0" applyFont="0" applyFill="0" applyBorder="0" applyAlignment="0" applyProtection="0"/>
    <xf numFmtId="202" fontId="104" fillId="0" borderId="0" applyFont="0" applyFill="0" applyBorder="0" applyAlignment="0" applyProtection="0"/>
    <xf numFmtId="10" fontId="73" fillId="0" borderId="0" applyFont="0" applyFill="0" applyBorder="0" applyAlignment="0" applyProtection="0"/>
    <xf numFmtId="0" fontId="105" fillId="0" borderId="14"/>
    <xf numFmtId="0" fontId="106" fillId="0" borderId="0"/>
    <xf numFmtId="0" fontId="99" fillId="0" borderId="64">
      <alignment vertical="center" wrapText="1"/>
      <protection locked="0"/>
    </xf>
    <xf numFmtId="0" fontId="107" fillId="0" borderId="0">
      <alignment horizontal="justify" vertical="top" wrapText="1"/>
    </xf>
    <xf numFmtId="0" fontId="108" fillId="0" borderId="64">
      <alignment horizontal="justify" vertical="center" wrapText="1"/>
      <protection locked="0"/>
    </xf>
    <xf numFmtId="0" fontId="79" fillId="2" borderId="21"/>
    <xf numFmtId="186" fontId="13" fillId="0" borderId="0" applyFill="0" applyBorder="0" applyAlignment="0"/>
    <xf numFmtId="182" fontId="13" fillId="0" borderId="0" applyFill="0" applyBorder="0" applyAlignment="0"/>
    <xf numFmtId="186" fontId="13" fillId="0" borderId="0" applyFill="0" applyBorder="0" applyAlignment="0"/>
    <xf numFmtId="187" fontId="13" fillId="0" borderId="0" applyFill="0" applyBorder="0" applyAlignment="0"/>
    <xf numFmtId="182" fontId="13" fillId="0" borderId="0" applyFill="0" applyBorder="0" applyAlignment="0"/>
    <xf numFmtId="3" fontId="65" fillId="0" borderId="21" applyFill="0">
      <alignment horizontal="right" vertical="center"/>
    </xf>
    <xf numFmtId="0" fontId="65" fillId="0" borderId="21">
      <alignment horizontal="left" vertical="center" wrapText="1"/>
    </xf>
    <xf numFmtId="38" fontId="73" fillId="36" borderId="0" applyNumberFormat="0" applyFont="0" applyBorder="0" applyAlignment="0" applyProtection="0"/>
    <xf numFmtId="0" fontId="109" fillId="0" borderId="0" applyNumberFormat="0"/>
    <xf numFmtId="0" fontId="47" fillId="0" borderId="0"/>
    <xf numFmtId="180" fontId="110" fillId="37" borderId="64" applyProtection="0">
      <alignment vertical="center"/>
    </xf>
    <xf numFmtId="0" fontId="111" fillId="10" borderId="0" applyNumberFormat="0" applyBorder="0" applyAlignment="0" applyProtection="0"/>
    <xf numFmtId="0" fontId="112" fillId="0" borderId="0"/>
    <xf numFmtId="0" fontId="92" fillId="0" borderId="0"/>
    <xf numFmtId="38" fontId="113" fillId="0" borderId="0" applyFill="0" applyBorder="0" applyAlignment="0" applyProtection="0"/>
    <xf numFmtId="201" fontId="114" fillId="0" borderId="0" applyFill="0" applyBorder="0" applyAlignment="0" applyProtection="0"/>
    <xf numFmtId="203" fontId="38" fillId="0" borderId="23">
      <alignment vertical="top" wrapText="1"/>
      <protection locked="0"/>
    </xf>
    <xf numFmtId="49" fontId="75" fillId="0" borderId="0" applyFill="0" applyBorder="0" applyAlignment="0"/>
    <xf numFmtId="204" fontId="3" fillId="0" borderId="0" applyFill="0" applyBorder="0" applyAlignment="0"/>
    <xf numFmtId="204" fontId="3" fillId="0" borderId="0" applyFill="0" applyBorder="0" applyAlignment="0"/>
    <xf numFmtId="204" fontId="3" fillId="0" borderId="0" applyFill="0" applyBorder="0" applyAlignment="0"/>
    <xf numFmtId="204" fontId="3" fillId="0" borderId="0" applyFill="0" applyBorder="0" applyAlignment="0"/>
    <xf numFmtId="205" fontId="3" fillId="0" borderId="0" applyFill="0" applyBorder="0" applyAlignment="0"/>
    <xf numFmtId="205" fontId="3" fillId="0" borderId="0" applyFill="0" applyBorder="0" applyAlignment="0"/>
    <xf numFmtId="205" fontId="3" fillId="0" borderId="0" applyFill="0" applyBorder="0" applyAlignment="0"/>
    <xf numFmtId="205" fontId="3" fillId="0" borderId="0" applyFill="0" applyBorder="0" applyAlignment="0"/>
    <xf numFmtId="206" fontId="73" fillId="0" borderId="0" applyFont="0" applyFill="0" applyBorder="0" applyAlignment="0" applyProtection="0"/>
    <xf numFmtId="207" fontId="73" fillId="0" borderId="0" applyFont="0" applyFill="0" applyBorder="0" applyAlignment="0" applyProtection="0"/>
    <xf numFmtId="18" fontId="77" fillId="0" borderId="0" applyFont="0" applyFill="0" applyBorder="0" applyAlignment="0" applyProtection="0">
      <alignment horizontal="left"/>
    </xf>
    <xf numFmtId="38" fontId="73" fillId="0" borderId="68" applyNumberFormat="0" applyFont="0" applyFill="0" applyAlignment="0" applyProtection="0"/>
    <xf numFmtId="10" fontId="104" fillId="0" borderId="69" applyNumberFormat="0" applyFont="0" applyFill="0" applyAlignment="0" applyProtection="0"/>
    <xf numFmtId="0" fontId="115" fillId="5" borderId="61" applyNumberFormat="0" applyAlignment="0" applyProtection="0"/>
    <xf numFmtId="0" fontId="116" fillId="11" borderId="61" applyNumberFormat="0" applyAlignment="0" applyProtection="0"/>
    <xf numFmtId="180" fontId="117" fillId="38" borderId="64">
      <alignment horizontal="right" vertical="center"/>
      <protection locked="0"/>
    </xf>
    <xf numFmtId="0" fontId="118" fillId="11" borderId="62" applyNumberFormat="0" applyAlignment="0" applyProtection="0"/>
    <xf numFmtId="208" fontId="57" fillId="0" borderId="23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3" fontId="76" fillId="0" borderId="0"/>
    <xf numFmtId="0" fontId="61" fillId="39" borderId="0" applyNumberFormat="0" applyBorder="0" applyAlignment="0" applyProtection="0"/>
    <xf numFmtId="0" fontId="61" fillId="21" borderId="0" applyNumberFormat="0" applyBorder="0" applyAlignment="0" applyProtection="0"/>
    <xf numFmtId="0" fontId="61" fillId="15" borderId="0" applyNumberFormat="0" applyBorder="0" applyAlignment="0" applyProtection="0"/>
    <xf numFmtId="0" fontId="61" fillId="30" borderId="0" applyNumberFormat="0" applyBorder="0" applyAlignment="0" applyProtection="0"/>
    <xf numFmtId="0" fontId="61" fillId="14" borderId="0" applyNumberFormat="0" applyBorder="0" applyAlignment="0" applyProtection="0"/>
    <xf numFmtId="0" fontId="61" fillId="22" borderId="0" applyNumberFormat="0" applyBorder="0" applyAlignment="0" applyProtection="0"/>
    <xf numFmtId="169" fontId="59" fillId="0" borderId="0" applyFont="0" applyFill="0" applyBorder="0" applyAlignment="0" applyProtection="0"/>
    <xf numFmtId="170" fontId="59" fillId="0" borderId="0" applyFont="0" applyFill="0" applyBorder="0" applyAlignment="0" applyProtection="0"/>
    <xf numFmtId="0" fontId="59" fillId="0" borderId="0" applyFont="0" applyFill="0" applyBorder="0" applyAlignment="0" applyProtection="0"/>
    <xf numFmtId="0" fontId="59" fillId="0" borderId="0" applyFont="0" applyFill="0" applyBorder="0" applyAlignment="0" applyProtection="0"/>
    <xf numFmtId="0" fontId="72" fillId="0" borderId="0"/>
    <xf numFmtId="0" fontId="72" fillId="0" borderId="0"/>
    <xf numFmtId="0" fontId="6" fillId="0" borderId="0"/>
    <xf numFmtId="0" fontId="56" fillId="0" borderId="0"/>
    <xf numFmtId="209" fontId="14" fillId="0" borderId="0" applyFont="0" applyFill="0" applyBorder="0" applyAlignment="0" applyProtection="0"/>
    <xf numFmtId="0" fontId="6" fillId="0" borderId="0" applyProtection="0"/>
    <xf numFmtId="0" fontId="6" fillId="0" borderId="0" applyProtection="0"/>
    <xf numFmtId="0" fontId="6" fillId="0" borderId="0" applyProtection="0"/>
    <xf numFmtId="0" fontId="6" fillId="0" borderId="0" applyProtection="0"/>
    <xf numFmtId="0" fontId="6" fillId="0" borderId="0" applyProtection="0"/>
    <xf numFmtId="0" fontId="6" fillId="0" borderId="0" applyProtection="0"/>
    <xf numFmtId="0" fontId="6" fillId="0" borderId="0" applyProtection="0"/>
    <xf numFmtId="0" fontId="6" fillId="0" borderId="0" applyProtection="0"/>
    <xf numFmtId="0" fontId="6" fillId="0" borderId="0" applyProtection="0"/>
    <xf numFmtId="0" fontId="6" fillId="0" borderId="0" applyProtection="0"/>
    <xf numFmtId="0" fontId="6" fillId="0" borderId="0" applyProtection="0"/>
    <xf numFmtId="0" fontId="6" fillId="0" borderId="0" applyProtection="0"/>
    <xf numFmtId="0" fontId="6" fillId="0" borderId="0" applyProtection="0"/>
    <xf numFmtId="0" fontId="6" fillId="0" borderId="0" applyProtection="0"/>
    <xf numFmtId="0" fontId="6" fillId="0" borderId="0" applyProtection="0"/>
    <xf numFmtId="0" fontId="6" fillId="0" borderId="0" applyProtection="0"/>
    <xf numFmtId="0" fontId="6" fillId="0" borderId="0" applyProtection="0"/>
    <xf numFmtId="0" fontId="6" fillId="0" borderId="0" applyProtection="0"/>
    <xf numFmtId="0" fontId="6" fillId="0" borderId="0" applyProtection="0"/>
    <xf numFmtId="0" fontId="3" fillId="0" borderId="0"/>
    <xf numFmtId="0" fontId="6" fillId="0" borderId="0" applyProtection="0"/>
    <xf numFmtId="0" fontId="6" fillId="0" borderId="0" applyProtection="0"/>
    <xf numFmtId="0" fontId="6" fillId="0" borderId="0" applyProtection="0"/>
    <xf numFmtId="0" fontId="6" fillId="0" borderId="0" applyProtection="0"/>
    <xf numFmtId="0" fontId="6" fillId="0" borderId="0" applyProtection="0"/>
    <xf numFmtId="0" fontId="6" fillId="0" borderId="0" applyProtection="0"/>
    <xf numFmtId="0" fontId="6" fillId="0" borderId="0" applyProtection="0"/>
    <xf numFmtId="0" fontId="6" fillId="0" borderId="0" applyProtection="0"/>
    <xf numFmtId="0" fontId="6" fillId="0" borderId="0" applyProtection="0"/>
    <xf numFmtId="0" fontId="6" fillId="0" borderId="0" applyProtection="0"/>
    <xf numFmtId="0" fontId="6" fillId="0" borderId="0" applyProtection="0"/>
    <xf numFmtId="49" fontId="6" fillId="0" borderId="21"/>
    <xf numFmtId="49" fontId="6" fillId="0" borderId="21"/>
    <xf numFmtId="49" fontId="6" fillId="0" borderId="21"/>
    <xf numFmtId="0" fontId="6" fillId="0" borderId="0"/>
    <xf numFmtId="49" fontId="6" fillId="0" borderId="0">
      <alignment horizontal="left"/>
    </xf>
    <xf numFmtId="49" fontId="6" fillId="0" borderId="0">
      <alignment horizontal="left"/>
    </xf>
    <xf numFmtId="49" fontId="6" fillId="0" borderId="0">
      <alignment horizontal="left"/>
    </xf>
    <xf numFmtId="49" fontId="6" fillId="0" borderId="0">
      <alignment horizontal="left"/>
    </xf>
    <xf numFmtId="49" fontId="6" fillId="0" borderId="0">
      <alignment horizontal="left"/>
    </xf>
    <xf numFmtId="49" fontId="6" fillId="0" borderId="0">
      <alignment horizontal="left"/>
    </xf>
    <xf numFmtId="49" fontId="6" fillId="0" borderId="0">
      <alignment horizontal="left"/>
    </xf>
    <xf numFmtId="49" fontId="6" fillId="0" borderId="0">
      <alignment horizontal="left"/>
    </xf>
    <xf numFmtId="49" fontId="6" fillId="0" borderId="0">
      <alignment horizontal="left"/>
    </xf>
    <xf numFmtId="49" fontId="6" fillId="0" borderId="0">
      <alignment horizontal="left"/>
    </xf>
    <xf numFmtId="49" fontId="6" fillId="0" borderId="0">
      <alignment horizontal="left"/>
    </xf>
    <xf numFmtId="49" fontId="6" fillId="0" borderId="0">
      <alignment horizontal="left"/>
    </xf>
    <xf numFmtId="49" fontId="6" fillId="0" borderId="0">
      <alignment horizontal="left"/>
    </xf>
    <xf numFmtId="49" fontId="6" fillId="0" borderId="0">
      <alignment horizontal="left"/>
    </xf>
    <xf numFmtId="49" fontId="6" fillId="0" borderId="0">
      <alignment horizontal="left"/>
    </xf>
    <xf numFmtId="49" fontId="6" fillId="0" borderId="0">
      <alignment horizontal="left"/>
    </xf>
    <xf numFmtId="49" fontId="6" fillId="0" borderId="0">
      <alignment horizontal="left"/>
    </xf>
    <xf numFmtId="49" fontId="6" fillId="0" borderId="0">
      <alignment horizontal="left"/>
    </xf>
    <xf numFmtId="49" fontId="6" fillId="0" borderId="0">
      <alignment horizontal="left"/>
    </xf>
    <xf numFmtId="49" fontId="6" fillId="0" borderId="0">
      <alignment horizontal="left"/>
    </xf>
    <xf numFmtId="49" fontId="6" fillId="0" borderId="0">
      <alignment horizontal="left"/>
    </xf>
    <xf numFmtId="49" fontId="6" fillId="0" borderId="0">
      <alignment horizontal="left"/>
    </xf>
    <xf numFmtId="49" fontId="6" fillId="0" borderId="0">
      <alignment horizontal="left"/>
    </xf>
    <xf numFmtId="49" fontId="6" fillId="0" borderId="0">
      <alignment horizontal="left"/>
    </xf>
    <xf numFmtId="49" fontId="6" fillId="0" borderId="0">
      <alignment horizontal="left"/>
    </xf>
    <xf numFmtId="49" fontId="6" fillId="0" borderId="0">
      <alignment horizontal="left"/>
    </xf>
    <xf numFmtId="49" fontId="6" fillId="0" borderId="0">
      <alignment horizontal="left"/>
    </xf>
    <xf numFmtId="49" fontId="6" fillId="0" borderId="0">
      <alignment horizontal="left"/>
    </xf>
    <xf numFmtId="49" fontId="6" fillId="0" borderId="0">
      <alignment horizontal="left"/>
    </xf>
    <xf numFmtId="49" fontId="6" fillId="0" borderId="0">
      <alignment horizontal="left"/>
    </xf>
    <xf numFmtId="49" fontId="6" fillId="0" borderId="0">
      <alignment horizontal="left"/>
    </xf>
    <xf numFmtId="49" fontId="6" fillId="0" borderId="0">
      <alignment horizontal="left"/>
    </xf>
    <xf numFmtId="49" fontId="6" fillId="0" borderId="0">
      <alignment horizontal="left"/>
    </xf>
    <xf numFmtId="49" fontId="6" fillId="0" borderId="0">
      <alignment horizontal="left"/>
    </xf>
    <xf numFmtId="49" fontId="6" fillId="0" borderId="0">
      <alignment horizontal="left"/>
    </xf>
    <xf numFmtId="49" fontId="6" fillId="0" borderId="0">
      <alignment horizontal="left"/>
    </xf>
    <xf numFmtId="49" fontId="6" fillId="0" borderId="0">
      <alignment horizontal="left"/>
    </xf>
    <xf numFmtId="49" fontId="6" fillId="0" borderId="0">
      <alignment horizontal="left"/>
    </xf>
    <xf numFmtId="49" fontId="6" fillId="0" borderId="0">
      <alignment horizontal="left"/>
    </xf>
    <xf numFmtId="49" fontId="6" fillId="0" borderId="0">
      <alignment horizontal="left"/>
    </xf>
    <xf numFmtId="49" fontId="6" fillId="0" borderId="0">
      <alignment horizontal="left"/>
    </xf>
    <xf numFmtId="49" fontId="6" fillId="0" borderId="0">
      <alignment horizontal="left"/>
    </xf>
    <xf numFmtId="49" fontId="6" fillId="0" borderId="0">
      <alignment horizontal="left"/>
    </xf>
    <xf numFmtId="49" fontId="6" fillId="0" borderId="0">
      <alignment horizontal="left"/>
    </xf>
    <xf numFmtId="49" fontId="6" fillId="0" borderId="0">
      <alignment horizontal="left"/>
    </xf>
    <xf numFmtId="49" fontId="6" fillId="0" borderId="0">
      <alignment horizontal="left"/>
    </xf>
    <xf numFmtId="49" fontId="6" fillId="0" borderId="0">
      <alignment horizontal="left"/>
    </xf>
    <xf numFmtId="49" fontId="6" fillId="0" borderId="0">
      <alignment horizontal="left"/>
    </xf>
    <xf numFmtId="49" fontId="6" fillId="0" borderId="0">
      <alignment horizontal="left"/>
    </xf>
    <xf numFmtId="49" fontId="6" fillId="0" borderId="0">
      <alignment horizontal="left"/>
    </xf>
    <xf numFmtId="49" fontId="6" fillId="0" borderId="0">
      <alignment horizontal="left"/>
    </xf>
    <xf numFmtId="49" fontId="6" fillId="0" borderId="0">
      <alignment horizontal="left"/>
    </xf>
    <xf numFmtId="49" fontId="6" fillId="0" borderId="0">
      <alignment horizontal="left"/>
    </xf>
    <xf numFmtId="49" fontId="6" fillId="0" borderId="0">
      <alignment horizontal="left"/>
    </xf>
    <xf numFmtId="49" fontId="6" fillId="0" borderId="0">
      <alignment horizontal="left"/>
    </xf>
    <xf numFmtId="49" fontId="6" fillId="0" borderId="0">
      <alignment horizontal="left"/>
    </xf>
    <xf numFmtId="49" fontId="6" fillId="0" borderId="0">
      <alignment horizontal="left"/>
    </xf>
    <xf numFmtId="49" fontId="6" fillId="0" borderId="0">
      <alignment horizontal="left"/>
    </xf>
    <xf numFmtId="49" fontId="6" fillId="0" borderId="0">
      <alignment horizontal="left"/>
    </xf>
    <xf numFmtId="49" fontId="6" fillId="0" borderId="0">
      <alignment horizontal="left"/>
    </xf>
    <xf numFmtId="49" fontId="6" fillId="0" borderId="0">
      <alignment horizontal="left"/>
    </xf>
    <xf numFmtId="49" fontId="6" fillId="0" borderId="0">
      <alignment horizontal="left"/>
    </xf>
    <xf numFmtId="49" fontId="6" fillId="0" borderId="0">
      <alignment horizontal="left"/>
    </xf>
    <xf numFmtId="49" fontId="6" fillId="0" borderId="0">
      <alignment horizontal="left"/>
    </xf>
    <xf numFmtId="49" fontId="6" fillId="0" borderId="0">
      <alignment horizontal="left"/>
    </xf>
    <xf numFmtId="49" fontId="6" fillId="0" borderId="0">
      <alignment horizontal="left"/>
    </xf>
    <xf numFmtId="49" fontId="6" fillId="0" borderId="0">
      <alignment horizontal="left"/>
    </xf>
    <xf numFmtId="49" fontId="6" fillId="0" borderId="0">
      <alignment horizontal="left"/>
    </xf>
    <xf numFmtId="49" fontId="6" fillId="0" borderId="0">
      <alignment horizontal="left"/>
    </xf>
    <xf numFmtId="49" fontId="6" fillId="0" borderId="0">
      <alignment horizontal="left"/>
    </xf>
    <xf numFmtId="49" fontId="6" fillId="0" borderId="0">
      <alignment horizontal="left"/>
    </xf>
    <xf numFmtId="49" fontId="6" fillId="0" borderId="0">
      <alignment horizontal="left"/>
    </xf>
    <xf numFmtId="49" fontId="6" fillId="0" borderId="0">
      <alignment horizontal="left"/>
    </xf>
    <xf numFmtId="49" fontId="6" fillId="0" borderId="0">
      <alignment horizontal="left"/>
    </xf>
    <xf numFmtId="49" fontId="6" fillId="0" borderId="0">
      <alignment horizontal="left"/>
    </xf>
    <xf numFmtId="49" fontId="6" fillId="0" borderId="0">
      <alignment horizontal="left"/>
    </xf>
    <xf numFmtId="49" fontId="6" fillId="0" borderId="0">
      <alignment horizontal="left"/>
    </xf>
    <xf numFmtId="49" fontId="6" fillId="0" borderId="0">
      <alignment horizontal="left"/>
    </xf>
    <xf numFmtId="49" fontId="6" fillId="0" borderId="0">
      <alignment horizontal="left"/>
    </xf>
    <xf numFmtId="49" fontId="6" fillId="0" borderId="0">
      <alignment horizontal="left"/>
    </xf>
    <xf numFmtId="49" fontId="6" fillId="0" borderId="0">
      <alignment horizontal="left"/>
    </xf>
    <xf numFmtId="49" fontId="6" fillId="0" borderId="0">
      <alignment horizontal="left"/>
    </xf>
    <xf numFmtId="49" fontId="6" fillId="0" borderId="0">
      <alignment horizontal="left"/>
    </xf>
    <xf numFmtId="49" fontId="6" fillId="0" borderId="0">
      <alignment horizontal="left"/>
    </xf>
    <xf numFmtId="49" fontId="6" fillId="0" borderId="0">
      <alignment horizontal="left"/>
    </xf>
    <xf numFmtId="49" fontId="6" fillId="0" borderId="0">
      <alignment horizontal="left"/>
    </xf>
    <xf numFmtId="49" fontId="6" fillId="0" borderId="0">
      <alignment horizontal="left"/>
    </xf>
    <xf numFmtId="49" fontId="6" fillId="0" borderId="0">
      <alignment horizontal="left"/>
    </xf>
    <xf numFmtId="49" fontId="6" fillId="0" borderId="0">
      <alignment horizontal="left"/>
    </xf>
    <xf numFmtId="49" fontId="6" fillId="0" borderId="0">
      <alignment horizontal="left"/>
    </xf>
    <xf numFmtId="49" fontId="6" fillId="0" borderId="0">
      <alignment horizontal="left"/>
    </xf>
    <xf numFmtId="49" fontId="6" fillId="0" borderId="0">
      <alignment horizontal="left"/>
    </xf>
    <xf numFmtId="49" fontId="6" fillId="0" borderId="0">
      <alignment horizontal="left"/>
    </xf>
    <xf numFmtId="49" fontId="6" fillId="0" borderId="0">
      <alignment horizontal="left"/>
    </xf>
    <xf numFmtId="49" fontId="6" fillId="0" borderId="0">
      <alignment horizontal="left"/>
    </xf>
    <xf numFmtId="49" fontId="6" fillId="0" borderId="0">
      <alignment horizontal="left"/>
    </xf>
    <xf numFmtId="49" fontId="6" fillId="0" borderId="0">
      <alignment horizontal="left"/>
    </xf>
    <xf numFmtId="49" fontId="6" fillId="0" borderId="0">
      <alignment horizontal="left"/>
    </xf>
    <xf numFmtId="49" fontId="6" fillId="0" borderId="0">
      <alignment horizontal="left"/>
    </xf>
    <xf numFmtId="49" fontId="6" fillId="0" borderId="0">
      <alignment horizontal="left"/>
    </xf>
    <xf numFmtId="49" fontId="6" fillId="0" borderId="0">
      <alignment horizontal="left"/>
    </xf>
    <xf numFmtId="49" fontId="6" fillId="0" borderId="0">
      <alignment horizontal="left"/>
    </xf>
    <xf numFmtId="49" fontId="6" fillId="0" borderId="0">
      <alignment horizontal="left"/>
    </xf>
    <xf numFmtId="49" fontId="6" fillId="0" borderId="0">
      <alignment horizontal="left"/>
    </xf>
    <xf numFmtId="49" fontId="6" fillId="0" borderId="0">
      <alignment horizontal="left"/>
    </xf>
    <xf numFmtId="49" fontId="6" fillId="0" borderId="0">
      <alignment horizontal="left"/>
    </xf>
    <xf numFmtId="49" fontId="6" fillId="0" borderId="0">
      <alignment horizontal="left"/>
    </xf>
    <xf numFmtId="49" fontId="6" fillId="0" borderId="0">
      <alignment horizontal="left"/>
    </xf>
    <xf numFmtId="49" fontId="6" fillId="0" borderId="0">
      <alignment horizontal="left"/>
    </xf>
    <xf numFmtId="49" fontId="6" fillId="0" borderId="0">
      <alignment horizontal="left"/>
    </xf>
    <xf numFmtId="49" fontId="6" fillId="0" borderId="0">
      <alignment horizontal="left"/>
    </xf>
    <xf numFmtId="49" fontId="6" fillId="0" borderId="0">
      <alignment horizontal="left"/>
    </xf>
    <xf numFmtId="49" fontId="6" fillId="0" borderId="0">
      <alignment horizontal="left"/>
    </xf>
    <xf numFmtId="49" fontId="6" fillId="0" borderId="0">
      <alignment horizontal="left"/>
    </xf>
    <xf numFmtId="49" fontId="6" fillId="0" borderId="0">
      <alignment horizontal="left"/>
    </xf>
    <xf numFmtId="49" fontId="6" fillId="0" borderId="0">
      <alignment horizontal="left"/>
    </xf>
    <xf numFmtId="49" fontId="6" fillId="0" borderId="0">
      <alignment horizontal="left"/>
    </xf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4" fillId="0" borderId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" fontId="31" fillId="0" borderId="0" applyFill="0" applyBorder="0" applyProtection="0"/>
    <xf numFmtId="4" fontId="31" fillId="0" borderId="0" applyFill="0" applyBorder="0" applyProtection="0"/>
    <xf numFmtId="4" fontId="31" fillId="0" borderId="0" applyFill="0" applyBorder="0" applyProtection="0"/>
    <xf numFmtId="0" fontId="6" fillId="0" borderId="0" applyProtection="0"/>
    <xf numFmtId="0" fontId="6" fillId="0" borderId="0" applyProtection="0"/>
    <xf numFmtId="0" fontId="6" fillId="0" borderId="0" applyProtection="0"/>
    <xf numFmtId="0" fontId="6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" fillId="0" borderId="0" applyNumberFormat="0" applyAlignment="0"/>
    <xf numFmtId="0" fontId="6" fillId="8" borderId="59" applyNumberFormat="0" applyFont="0" applyAlignment="0" applyProtection="0"/>
    <xf numFmtId="0" fontId="6" fillId="8" borderId="59" applyNumberFormat="0" applyFont="0" applyAlignment="0" applyProtection="0"/>
    <xf numFmtId="0" fontId="6" fillId="8" borderId="59" applyNumberFormat="0" applyFont="0" applyAlignment="0" applyProtection="0"/>
    <xf numFmtId="0" fontId="6" fillId="8" borderId="59" applyNumberFormat="0" applyFont="0" applyAlignment="0" applyProtection="0"/>
    <xf numFmtId="0" fontId="6" fillId="8" borderId="59" applyNumberFormat="0" applyFont="0" applyAlignment="0" applyProtection="0"/>
    <xf numFmtId="0" fontId="6" fillId="8" borderId="59" applyNumberFormat="0" applyFont="0" applyAlignment="0" applyProtection="0"/>
    <xf numFmtId="0" fontId="6" fillId="8" borderId="59" applyNumberFormat="0" applyFont="0" applyAlignment="0" applyProtection="0"/>
    <xf numFmtId="0" fontId="6" fillId="8" borderId="59" applyNumberFormat="0" applyFont="0" applyAlignment="0" applyProtection="0"/>
    <xf numFmtId="0" fontId="6" fillId="8" borderId="59" applyNumberFormat="0" applyFont="0" applyAlignment="0" applyProtection="0"/>
    <xf numFmtId="1" fontId="6" fillId="0" borderId="0">
      <alignment horizontal="center" vertical="center"/>
      <protection locked="0"/>
    </xf>
    <xf numFmtId="1" fontId="6" fillId="0" borderId="0">
      <alignment horizontal="center" vertical="center"/>
      <protection locked="0"/>
    </xf>
    <xf numFmtId="1" fontId="6" fillId="0" borderId="0">
      <alignment horizontal="center" vertical="center"/>
      <protection locked="0"/>
    </xf>
    <xf numFmtId="0" fontId="9" fillId="18" borderId="0">
      <alignment horizontal="left"/>
    </xf>
    <xf numFmtId="0" fontId="9" fillId="0" borderId="0"/>
    <xf numFmtId="0" fontId="6" fillId="0" borderId="0"/>
    <xf numFmtId="0" fontId="6" fillId="0" borderId="0"/>
    <xf numFmtId="0" fontId="6" fillId="0" borderId="0" applyProtection="0"/>
    <xf numFmtId="0" fontId="6" fillId="0" borderId="0" applyProtection="0"/>
    <xf numFmtId="0" fontId="6" fillId="0" borderId="0" applyProtection="0"/>
    <xf numFmtId="0" fontId="6" fillId="0" borderId="0" applyProtection="0"/>
    <xf numFmtId="0" fontId="6" fillId="0" borderId="0" applyProtection="0"/>
    <xf numFmtId="0" fontId="6" fillId="0" borderId="0" applyProtection="0"/>
    <xf numFmtId="0" fontId="6" fillId="0" borderId="0" applyProtection="0"/>
    <xf numFmtId="0" fontId="6" fillId="0" borderId="0" applyProtection="0"/>
    <xf numFmtId="0" fontId="6" fillId="0" borderId="0" applyProtection="0"/>
    <xf numFmtId="0" fontId="6" fillId="0" borderId="0" applyProtection="0"/>
    <xf numFmtId="0" fontId="6" fillId="0" borderId="0" applyProtection="0"/>
    <xf numFmtId="0" fontId="6" fillId="0" borderId="0" applyProtection="0"/>
    <xf numFmtId="0" fontId="6" fillId="0" borderId="0" applyProtection="0"/>
    <xf numFmtId="0" fontId="6" fillId="0" borderId="0" applyProtection="0"/>
    <xf numFmtId="0" fontId="6" fillId="0" borderId="0" applyProtection="0"/>
    <xf numFmtId="0" fontId="6" fillId="0" borderId="0" applyProtection="0"/>
    <xf numFmtId="0" fontId="6" fillId="0" borderId="0"/>
    <xf numFmtId="0" fontId="6" fillId="0" borderId="0" applyProtection="0"/>
    <xf numFmtId="0" fontId="6" fillId="0" borderId="0" applyProtection="0"/>
    <xf numFmtId="0" fontId="6" fillId="0" borderId="0" applyProtection="0"/>
    <xf numFmtId="0" fontId="6" fillId="0" borderId="0" applyProtection="0"/>
    <xf numFmtId="0" fontId="6" fillId="0" borderId="0" applyProtection="0"/>
    <xf numFmtId="0" fontId="6" fillId="0" borderId="0" applyProtection="0"/>
    <xf numFmtId="0" fontId="6" fillId="0" borderId="0" applyProtection="0"/>
    <xf numFmtId="0" fontId="6" fillId="0" borderId="0" applyProtection="0"/>
    <xf numFmtId="0" fontId="6" fillId="0" borderId="0" applyProtection="0"/>
    <xf numFmtId="0" fontId="6" fillId="0" borderId="0" applyProtection="0"/>
    <xf numFmtId="0" fontId="6" fillId="0" borderId="0" applyProtection="0"/>
    <xf numFmtId="0" fontId="6" fillId="0" borderId="0" applyProtection="0"/>
    <xf numFmtId="0" fontId="6" fillId="0" borderId="0" applyProtection="0"/>
    <xf numFmtId="0" fontId="6" fillId="0" borderId="0" applyProtection="0"/>
    <xf numFmtId="0" fontId="6" fillId="0" borderId="0" applyProtection="0"/>
    <xf numFmtId="0" fontId="6" fillId="0" borderId="0" applyProtection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189" fontId="18" fillId="0" borderId="0" applyFont="0" applyFill="0" applyBorder="0" applyAlignment="0" applyProtection="0"/>
    <xf numFmtId="190" fontId="18" fillId="0" borderId="0" applyFont="0" applyFill="0" applyBorder="0" applyAlignment="0" applyProtection="0"/>
    <xf numFmtId="3" fontId="6" fillId="0" borderId="0"/>
    <xf numFmtId="43" fontId="6" fillId="0" borderId="0" applyFont="0" applyFill="0" applyBorder="0" applyAlignment="0" applyProtection="0"/>
    <xf numFmtId="15" fontId="18" fillId="0" borderId="0" applyFont="0" applyFill="0" applyBorder="0" applyAlignment="0" applyProtection="0">
      <alignment horizontal="left"/>
    </xf>
    <xf numFmtId="193" fontId="18" fillId="0" borderId="0" applyFont="0" applyFill="0" applyBorder="0" applyProtection="0">
      <alignment horizontal="left"/>
    </xf>
    <xf numFmtId="0" fontId="6" fillId="0" borderId="0"/>
    <xf numFmtId="4" fontId="6" fillId="0" borderId="0" applyFont="0" applyFill="0" applyBorder="0" applyAlignment="0" applyProtection="0"/>
    <xf numFmtId="4" fontId="6" fillId="0" borderId="0" applyFont="0" applyFill="0" applyBorder="0" applyAlignment="0" applyProtection="0"/>
    <xf numFmtId="4" fontId="6" fillId="0" borderId="0" applyFont="0" applyFill="0" applyBorder="0" applyAlignment="0" applyProtection="0"/>
    <xf numFmtId="4" fontId="6" fillId="0" borderId="0" applyFont="0" applyFill="0" applyBorder="0" applyAlignment="0" applyProtection="0"/>
    <xf numFmtId="0" fontId="20" fillId="0" borderId="0"/>
    <xf numFmtId="0" fontId="21" fillId="0" borderId="0" applyNumberFormat="0" applyFill="0" applyBorder="0" applyAlignment="0" applyProtection="0">
      <alignment vertical="top"/>
      <protection locked="0"/>
    </xf>
    <xf numFmtId="0" fontId="6" fillId="0" borderId="0" applyProtection="0"/>
    <xf numFmtId="0" fontId="6" fillId="0" borderId="0" applyProtection="0"/>
    <xf numFmtId="180" fontId="70" fillId="0" borderId="64">
      <alignment vertical="center"/>
      <protection locked="0"/>
    </xf>
    <xf numFmtId="0" fontId="6" fillId="0" borderId="0" applyProtection="0"/>
    <xf numFmtId="0" fontId="6" fillId="0" borderId="0" applyNumberFormat="0" applyFill="0" applyBorder="0" applyAlignment="0" applyProtection="0"/>
    <xf numFmtId="0" fontId="6" fillId="0" borderId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198" fontId="18" fillId="0" borderId="0" applyFont="0" applyFill="0" applyBorder="0" applyAlignment="0" applyProtection="0"/>
    <xf numFmtId="199" fontId="18" fillId="0" borderId="0" applyFont="0" applyFill="0" applyBorder="0" applyAlignment="0" applyProtection="0"/>
    <xf numFmtId="0" fontId="40" fillId="0" borderId="0"/>
    <xf numFmtId="0" fontId="70" fillId="0" borderId="64">
      <alignment vertical="center" wrapText="1"/>
      <protection locked="0"/>
    </xf>
    <xf numFmtId="38" fontId="18" fillId="36" borderId="0" applyNumberFormat="0" applyFont="0" applyBorder="0" applyAlignment="0" applyProtection="0"/>
    <xf numFmtId="0" fontId="9" fillId="0" borderId="0"/>
    <xf numFmtId="180" fontId="63" fillId="37" borderId="64" applyProtection="0">
      <alignment vertical="center"/>
    </xf>
    <xf numFmtId="0" fontId="6" fillId="0" borderId="0" applyNumberFormat="0" applyFill="0" applyBorder="0" applyAlignment="0" applyProtection="0"/>
    <xf numFmtId="206" fontId="18" fillId="0" borderId="0" applyFont="0" applyFill="0" applyBorder="0" applyAlignment="0" applyProtection="0"/>
    <xf numFmtId="207" fontId="18" fillId="0" borderId="0" applyFont="0" applyFill="0" applyBorder="0" applyAlignment="0" applyProtection="0"/>
    <xf numFmtId="38" fontId="18" fillId="0" borderId="68" applyNumberFormat="0" applyFont="0" applyFill="0" applyAlignment="0" applyProtection="0"/>
    <xf numFmtId="0" fontId="6" fillId="0" borderId="0"/>
    <xf numFmtId="0" fontId="6" fillId="0" borderId="0"/>
    <xf numFmtId="0" fontId="6" fillId="0" borderId="0"/>
    <xf numFmtId="209" fontId="3" fillId="0" borderId="0" applyFont="0" applyFill="0" applyBorder="0" applyAlignment="0" applyProtection="0"/>
    <xf numFmtId="0" fontId="6" fillId="0" borderId="0" applyProtection="0"/>
    <xf numFmtId="0" fontId="6" fillId="0" borderId="0" applyProtection="0"/>
    <xf numFmtId="0" fontId="6" fillId="0" borderId="0" applyProtection="0"/>
    <xf numFmtId="0" fontId="6" fillId="0" borderId="0" applyProtection="0"/>
    <xf numFmtId="0" fontId="6" fillId="0" borderId="0" applyProtection="0"/>
    <xf numFmtId="0" fontId="6" fillId="0" borderId="0" applyProtection="0"/>
    <xf numFmtId="0" fontId="6" fillId="0" borderId="0" applyProtection="0"/>
    <xf numFmtId="0" fontId="6" fillId="0" borderId="0" applyProtection="0"/>
    <xf numFmtId="0" fontId="119" fillId="0" borderId="0"/>
    <xf numFmtId="0" fontId="6" fillId="0" borderId="0" applyNumberFormat="0" applyFill="0" applyBorder="0" applyAlignment="0" applyProtection="0"/>
    <xf numFmtId="0" fontId="120" fillId="0" borderId="0"/>
    <xf numFmtId="0" fontId="3" fillId="0" borderId="0"/>
    <xf numFmtId="0" fontId="3" fillId="0" borderId="0"/>
    <xf numFmtId="0" fontId="6" fillId="0" borderId="0" applyProtection="0"/>
    <xf numFmtId="0" fontId="6" fillId="0" borderId="0" applyProtection="0"/>
    <xf numFmtId="0" fontId="6" fillId="0" borderId="0" applyProtection="0"/>
    <xf numFmtId="0" fontId="6" fillId="0" borderId="0" applyProtection="0"/>
    <xf numFmtId="0" fontId="6" fillId="0" borderId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0" fontId="6" fillId="0" borderId="0" applyProtection="0"/>
    <xf numFmtId="0" fontId="6" fillId="0" borderId="0" applyProtection="0"/>
    <xf numFmtId="0" fontId="6" fillId="0" borderId="0" applyProtection="0"/>
    <xf numFmtId="0" fontId="6" fillId="0" borderId="0" applyProtection="0"/>
    <xf numFmtId="0" fontId="6" fillId="0" borderId="0" applyProtection="0"/>
    <xf numFmtId="0" fontId="6" fillId="0" borderId="0" applyProtection="0"/>
    <xf numFmtId="0" fontId="6" fillId="0" borderId="0" applyProtection="0"/>
    <xf numFmtId="0" fontId="6" fillId="0" borderId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0" fontId="6" fillId="0" borderId="0"/>
    <xf numFmtId="5" fontId="71" fillId="0" borderId="66" applyNumberFormat="0" applyFont="0" applyAlignment="0" applyProtection="0"/>
    <xf numFmtId="43" fontId="6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Protection="0"/>
    <xf numFmtId="0" fontId="6" fillId="0" borderId="0" applyProtection="0"/>
    <xf numFmtId="0" fontId="6" fillId="0" borderId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3" fillId="0" borderId="0"/>
    <xf numFmtId="0" fontId="3" fillId="0" borderId="0"/>
    <xf numFmtId="0" fontId="7" fillId="0" borderId="0"/>
    <xf numFmtId="0" fontId="119" fillId="0" borderId="0"/>
    <xf numFmtId="0" fontId="7" fillId="0" borderId="0"/>
    <xf numFmtId="0" fontId="7" fillId="0" borderId="0"/>
    <xf numFmtId="0" fontId="121" fillId="0" borderId="0"/>
    <xf numFmtId="0" fontId="124" fillId="0" borderId="0" applyNumberFormat="0" applyFill="0" applyBorder="0" applyAlignment="0" applyProtection="0">
      <alignment vertical="top"/>
      <protection locked="0"/>
    </xf>
    <xf numFmtId="44" fontId="119" fillId="0" borderId="0" applyFont="0" applyFill="0" applyBorder="0" applyAlignment="0" applyProtection="0"/>
    <xf numFmtId="0" fontId="119" fillId="0" borderId="0"/>
    <xf numFmtId="0" fontId="122" fillId="18" borderId="0">
      <alignment horizontal="left"/>
    </xf>
    <xf numFmtId="0" fontId="123" fillId="19" borderId="0"/>
    <xf numFmtId="0" fontId="119" fillId="0" borderId="0" applyProtection="0"/>
    <xf numFmtId="0" fontId="122" fillId="0" borderId="0"/>
    <xf numFmtId="0" fontId="119" fillId="0" borderId="0"/>
    <xf numFmtId="0" fontId="127" fillId="0" borderId="0"/>
    <xf numFmtId="0" fontId="129" fillId="0" borderId="0"/>
    <xf numFmtId="0" fontId="3" fillId="0" borderId="0"/>
  </cellStyleXfs>
  <cellXfs count="387">
    <xf numFmtId="0" fontId="0" fillId="0" borderId="0" xfId="0"/>
    <xf numFmtId="165" fontId="10" fillId="40" borderId="40" xfId="4" applyNumberFormat="1" applyFont="1" applyFill="1" applyBorder="1" applyAlignment="1">
      <alignment vertical="center"/>
    </xf>
    <xf numFmtId="0" fontId="125" fillId="0" borderId="0" xfId="1798" applyFont="1" applyFill="1"/>
    <xf numFmtId="0" fontId="125" fillId="0" borderId="70" xfId="1798" applyFont="1" applyFill="1" applyBorder="1" applyAlignment="1">
      <alignment horizontal="centerContinuous"/>
    </xf>
    <xf numFmtId="0" fontId="125" fillId="0" borderId="0" xfId="1798" applyFont="1" applyFill="1" applyBorder="1" applyAlignment="1">
      <alignment horizontal="centerContinuous"/>
    </xf>
    <xf numFmtId="0" fontId="125" fillId="0" borderId="0" xfId="1798" applyFont="1" applyFill="1" applyBorder="1" applyAlignment="1">
      <alignment horizontal="left" wrapText="1"/>
    </xf>
    <xf numFmtId="0" fontId="125" fillId="0" borderId="0" xfId="1798" applyFont="1" applyFill="1" applyBorder="1" applyAlignment="1">
      <alignment horizontal="left"/>
    </xf>
    <xf numFmtId="0" fontId="125" fillId="0" borderId="0" xfId="1798" applyFont="1" applyFill="1" applyBorder="1" applyAlignment="1">
      <alignment horizontal="right"/>
    </xf>
    <xf numFmtId="0" fontId="125" fillId="0" borderId="0" xfId="1798" applyNumberFormat="1" applyFont="1" applyFill="1" applyBorder="1" applyAlignment="1">
      <alignment horizontal="left"/>
    </xf>
    <xf numFmtId="165" fontId="125" fillId="0" borderId="0" xfId="1798" applyNumberFormat="1" applyFont="1" applyFill="1" applyBorder="1" applyAlignment="1">
      <alignment horizontal="center"/>
    </xf>
    <xf numFmtId="0" fontId="125" fillId="0" borderId="73" xfId="1798" applyFont="1" applyFill="1" applyBorder="1" applyAlignment="1">
      <alignment horizontal="left"/>
    </xf>
    <xf numFmtId="49" fontId="125" fillId="0" borderId="0" xfId="1798" applyNumberFormat="1" applyFont="1" applyFill="1" applyBorder="1" applyAlignment="1">
      <alignment horizontal="left" wrapText="1"/>
    </xf>
    <xf numFmtId="165" fontId="125" fillId="0" borderId="0" xfId="1798" applyNumberFormat="1" applyFont="1" applyFill="1" applyBorder="1" applyAlignment="1">
      <alignment horizontal="left"/>
    </xf>
    <xf numFmtId="0" fontId="125" fillId="0" borderId="70" xfId="1798" applyFont="1" applyBorder="1" applyAlignment="1">
      <alignment horizontal="centerContinuous"/>
    </xf>
    <xf numFmtId="0" fontId="125" fillId="0" borderId="0" xfId="1798" applyFont="1" applyBorder="1" applyAlignment="1">
      <alignment horizontal="centerContinuous"/>
    </xf>
    <xf numFmtId="0" fontId="125" fillId="0" borderId="0" xfId="1798" applyFont="1" applyBorder="1" applyAlignment="1">
      <alignment horizontal="left" wrapText="1"/>
    </xf>
    <xf numFmtId="0" fontId="125" fillId="0" borderId="0" xfId="1798" applyFont="1" applyBorder="1" applyAlignment="1">
      <alignment horizontal="left"/>
    </xf>
    <xf numFmtId="165" fontId="125" fillId="0" borderId="0" xfId="1798" applyNumberFormat="1" applyFont="1" applyBorder="1" applyAlignment="1">
      <alignment horizontal="center"/>
    </xf>
    <xf numFmtId="0" fontId="125" fillId="0" borderId="73" xfId="1798" applyFont="1" applyBorder="1" applyAlignment="1">
      <alignment horizontal="left"/>
    </xf>
    <xf numFmtId="0" fontId="125" fillId="0" borderId="0" xfId="1798" applyFont="1"/>
    <xf numFmtId="0" fontId="125" fillId="41" borderId="71" xfId="1799" applyFont="1" applyFill="1" applyBorder="1" applyAlignment="1">
      <alignment horizontal="center" vertical="center" wrapText="1"/>
    </xf>
    <xf numFmtId="165" fontId="125" fillId="42" borderId="71" xfId="1799" applyNumberFormat="1" applyFont="1" applyFill="1" applyBorder="1" applyAlignment="1">
      <alignment horizontal="center" vertical="center" wrapText="1"/>
    </xf>
    <xf numFmtId="165" fontId="125" fillId="41" borderId="71" xfId="1799" applyNumberFormat="1" applyFont="1" applyFill="1" applyBorder="1" applyAlignment="1">
      <alignment horizontal="center" vertical="center" wrapText="1"/>
    </xf>
    <xf numFmtId="0" fontId="125" fillId="0" borderId="72" xfId="1798" applyFont="1" applyBorder="1" applyAlignment="1">
      <alignment horizontal="center" vertical="top" wrapText="1"/>
    </xf>
    <xf numFmtId="0" fontId="125" fillId="0" borderId="72" xfId="1798" applyFont="1" applyBorder="1" applyAlignment="1">
      <alignment vertical="top" wrapText="1"/>
    </xf>
    <xf numFmtId="165" fontId="125" fillId="0" borderId="72" xfId="1798" applyNumberFormat="1" applyFont="1" applyBorder="1" applyAlignment="1">
      <alignment horizontal="center" vertical="top" wrapText="1"/>
    </xf>
    <xf numFmtId="0" fontId="125" fillId="0" borderId="27" xfId="1812" applyFont="1" applyBorder="1"/>
    <xf numFmtId="165" fontId="125" fillId="0" borderId="27" xfId="1812" applyNumberFormat="1" applyFont="1" applyBorder="1"/>
    <xf numFmtId="0" fontId="128" fillId="0" borderId="27" xfId="1812" applyFont="1" applyBorder="1"/>
    <xf numFmtId="0" fontId="125" fillId="0" borderId="0" xfId="1812" applyFont="1"/>
    <xf numFmtId="0" fontId="128" fillId="0" borderId="0" xfId="1812" applyFont="1"/>
    <xf numFmtId="0" fontId="125" fillId="0" borderId="44" xfId="1798" applyFont="1" applyFill="1" applyBorder="1" applyAlignment="1">
      <alignment horizontal="center" wrapText="1"/>
    </xf>
    <xf numFmtId="165" fontId="125" fillId="0" borderId="27" xfId="1812" applyNumberFormat="1" applyFont="1" applyBorder="1" applyAlignment="1">
      <alignment horizontal="center"/>
    </xf>
    <xf numFmtId="210" fontId="125" fillId="0" borderId="0" xfId="1812" applyNumberFormat="1" applyFont="1"/>
    <xf numFmtId="0" fontId="125" fillId="0" borderId="44" xfId="1798" applyFont="1" applyFill="1" applyBorder="1" applyAlignment="1">
      <alignment horizontal="center" vertical="top" wrapText="1"/>
    </xf>
    <xf numFmtId="4" fontId="125" fillId="0" borderId="27" xfId="1812" applyNumberFormat="1" applyFont="1" applyFill="1" applyBorder="1" applyAlignment="1">
      <alignment horizontal="center"/>
    </xf>
    <xf numFmtId="0" fontId="125" fillId="0" borderId="27" xfId="1798" applyFont="1" applyBorder="1" applyAlignment="1">
      <alignment vertical="top" wrapText="1"/>
    </xf>
    <xf numFmtId="0" fontId="125" fillId="0" borderId="27" xfId="1798" applyFont="1" applyFill="1" applyBorder="1" applyAlignment="1">
      <alignment horizontal="center" vertical="top" wrapText="1"/>
    </xf>
    <xf numFmtId="165" fontId="125" fillId="0" borderId="27" xfId="1798" applyNumberFormat="1" applyFont="1" applyBorder="1" applyAlignment="1">
      <alignment horizontal="center" vertical="top" wrapText="1"/>
    </xf>
    <xf numFmtId="4" fontId="125" fillId="0" borderId="27" xfId="1812" applyNumberFormat="1" applyFont="1" applyFill="1" applyBorder="1"/>
    <xf numFmtId="0" fontId="125" fillId="0" borderId="27" xfId="1812" applyFont="1" applyFill="1" applyBorder="1"/>
    <xf numFmtId="0" fontId="125" fillId="0" borderId="7" xfId="1812" applyFont="1" applyBorder="1"/>
    <xf numFmtId="165" fontId="125" fillId="0" borderId="27" xfId="1798" applyNumberFormat="1" applyFont="1" applyFill="1" applyBorder="1" applyAlignment="1">
      <alignment horizontal="center" vertical="top" wrapText="1"/>
    </xf>
    <xf numFmtId="0" fontId="125" fillId="0" borderId="27" xfId="1798" applyNumberFormat="1" applyFont="1" applyFill="1" applyBorder="1" applyAlignment="1">
      <alignment vertical="top" wrapText="1"/>
    </xf>
    <xf numFmtId="0" fontId="125" fillId="0" borderId="0" xfId="1798" applyFont="1" applyAlignment="1">
      <alignment wrapText="1"/>
    </xf>
    <xf numFmtId="165" fontId="125" fillId="0" borderId="0" xfId="1798" applyNumberFormat="1" applyFont="1" applyAlignment="1">
      <alignment horizontal="center"/>
    </xf>
    <xf numFmtId="0" fontId="130" fillId="0" borderId="0" xfId="2" applyFont="1"/>
    <xf numFmtId="0" fontId="130" fillId="0" borderId="0" xfId="3" applyFont="1"/>
    <xf numFmtId="3" fontId="130" fillId="0" borderId="0" xfId="3" applyNumberFormat="1" applyFont="1"/>
    <xf numFmtId="49" fontId="131" fillId="0" borderId="21" xfId="3" applyNumberFormat="1" applyFont="1" applyBorder="1" applyAlignment="1">
      <alignment vertical="center"/>
    </xf>
    <xf numFmtId="164" fontId="131" fillId="0" borderId="21" xfId="3" applyNumberFormat="1" applyFont="1" applyBorder="1" applyAlignment="1">
      <alignment vertical="center"/>
    </xf>
    <xf numFmtId="3" fontId="131" fillId="0" borderId="0" xfId="3" applyNumberFormat="1" applyFont="1"/>
    <xf numFmtId="0" fontId="131" fillId="0" borderId="0" xfId="3" applyFont="1"/>
    <xf numFmtId="0" fontId="131" fillId="0" borderId="21" xfId="3" applyFont="1" applyBorder="1"/>
    <xf numFmtId="0" fontId="131" fillId="0" borderId="19" xfId="3" applyFont="1" applyBorder="1" applyAlignment="1">
      <alignment vertical="center"/>
    </xf>
    <xf numFmtId="0" fontId="131" fillId="0" borderId="20" xfId="3" applyFont="1" applyBorder="1"/>
    <xf numFmtId="3" fontId="131" fillId="0" borderId="21" xfId="3" applyNumberFormat="1" applyFont="1" applyBorder="1"/>
    <xf numFmtId="0" fontId="130" fillId="2" borderId="21" xfId="3" applyFont="1" applyFill="1" applyBorder="1"/>
    <xf numFmtId="0" fontId="130" fillId="2" borderId="19" xfId="3" applyFont="1" applyFill="1" applyBorder="1"/>
    <xf numFmtId="0" fontId="130" fillId="2" borderId="20" xfId="3" applyFont="1" applyFill="1" applyBorder="1"/>
    <xf numFmtId="164" fontId="130" fillId="2" borderId="21" xfId="3" applyNumberFormat="1" applyFont="1" applyFill="1" applyBorder="1"/>
    <xf numFmtId="3" fontId="130" fillId="0" borderId="0" xfId="3" applyNumberFormat="1" applyFont="1" applyFill="1"/>
    <xf numFmtId="0" fontId="130" fillId="0" borderId="0" xfId="3" applyFont="1" applyFill="1"/>
    <xf numFmtId="0" fontId="132" fillId="0" borderId="21" xfId="3" applyFont="1" applyBorder="1"/>
    <xf numFmtId="0" fontId="132" fillId="0" borderId="19" xfId="3" applyFont="1" applyBorder="1"/>
    <xf numFmtId="0" fontId="132" fillId="0" borderId="20" xfId="3" applyFont="1" applyBorder="1"/>
    <xf numFmtId="3" fontId="132" fillId="0" borderId="0" xfId="3" applyNumberFormat="1" applyFont="1"/>
    <xf numFmtId="0" fontId="132" fillId="0" borderId="0" xfId="3" applyFont="1"/>
    <xf numFmtId="0" fontId="132" fillId="0" borderId="0" xfId="3" applyFont="1" applyBorder="1"/>
    <xf numFmtId="0" fontId="130" fillId="0" borderId="0" xfId="3" applyFont="1" applyBorder="1"/>
    <xf numFmtId="0" fontId="132" fillId="0" borderId="11" xfId="3" applyFont="1" applyBorder="1"/>
    <xf numFmtId="164" fontId="132" fillId="0" borderId="21" xfId="3" applyNumberFormat="1" applyFont="1" applyBorder="1"/>
    <xf numFmtId="0" fontId="130" fillId="0" borderId="19" xfId="3" applyFont="1" applyBorder="1"/>
    <xf numFmtId="0" fontId="130" fillId="0" borderId="20" xfId="3" applyFont="1" applyBorder="1"/>
    <xf numFmtId="164" fontId="130" fillId="0" borderId="21" xfId="3" applyNumberFormat="1" applyFont="1" applyBorder="1"/>
    <xf numFmtId="10" fontId="132" fillId="0" borderId="20" xfId="3" applyNumberFormat="1" applyFont="1" applyBorder="1"/>
    <xf numFmtId="0" fontId="132" fillId="2" borderId="21" xfId="3" applyFont="1" applyFill="1" applyBorder="1"/>
    <xf numFmtId="0" fontId="125" fillId="0" borderId="74" xfId="1798" applyFont="1" applyFill="1" applyBorder="1" applyAlignment="1">
      <alignment horizontal="centerContinuous"/>
    </xf>
    <xf numFmtId="0" fontId="125" fillId="0" borderId="14" xfId="1798" applyFont="1" applyFill="1" applyBorder="1" applyAlignment="1">
      <alignment horizontal="centerContinuous"/>
    </xf>
    <xf numFmtId="0" fontId="125" fillId="0" borderId="14" xfId="1798" applyFont="1" applyFill="1" applyBorder="1" applyAlignment="1">
      <alignment horizontal="left" wrapText="1"/>
    </xf>
    <xf numFmtId="0" fontId="125" fillId="0" borderId="14" xfId="1798" applyFont="1" applyFill="1" applyBorder="1" applyAlignment="1">
      <alignment horizontal="left"/>
    </xf>
    <xf numFmtId="0" fontId="125" fillId="0" borderId="75" xfId="1798" applyFont="1" applyFill="1" applyBorder="1" applyAlignment="1">
      <alignment horizontal="left"/>
    </xf>
    <xf numFmtId="0" fontId="125" fillId="42" borderId="68" xfId="1799" applyFont="1" applyFill="1" applyBorder="1" applyAlignment="1">
      <alignment horizontal="centerContinuous" vertical="center" wrapText="1"/>
    </xf>
    <xf numFmtId="3" fontId="125" fillId="0" borderId="71" xfId="1799" applyNumberFormat="1" applyFont="1" applyFill="1" applyBorder="1" applyAlignment="1">
      <alignment horizontal="center" vertical="center" wrapText="1"/>
    </xf>
    <xf numFmtId="0" fontId="125" fillId="42" borderId="68" xfId="1799" applyFont="1" applyFill="1" applyBorder="1" applyAlignment="1">
      <alignment horizontal="center" vertical="center" wrapText="1"/>
    </xf>
    <xf numFmtId="0" fontId="125" fillId="42" borderId="68" xfId="1800" applyFont="1" applyFill="1" applyBorder="1" applyAlignment="1">
      <alignment horizontal="centerContinuous" vertical="center" shrinkToFit="1"/>
    </xf>
    <xf numFmtId="165" fontId="125" fillId="41" borderId="71" xfId="1800" applyNumberFormat="1" applyFont="1" applyFill="1" applyBorder="1" applyAlignment="1">
      <alignment horizontal="center" vertical="center" wrapText="1"/>
    </xf>
    <xf numFmtId="0" fontId="125" fillId="0" borderId="76" xfId="1798" applyFont="1" applyBorder="1" applyAlignment="1">
      <alignment horizontal="right" vertical="top" wrapText="1"/>
    </xf>
    <xf numFmtId="0" fontId="125" fillId="0" borderId="77" xfId="1798" applyFont="1" applyBorder="1" applyAlignment="1">
      <alignment vertical="top" wrapText="1"/>
    </xf>
    <xf numFmtId="0" fontId="125" fillId="0" borderId="72" xfId="1798" applyFont="1" applyFill="1" applyBorder="1" applyAlignment="1">
      <alignment horizontal="center" vertical="top" wrapText="1"/>
    </xf>
    <xf numFmtId="0" fontId="125" fillId="0" borderId="77" xfId="1798" applyFont="1" applyBorder="1" applyAlignment="1">
      <alignment horizontal="center" vertical="top" wrapText="1"/>
    </xf>
    <xf numFmtId="0" fontId="126" fillId="0" borderId="7" xfId="1798" applyFont="1" applyBorder="1" applyAlignment="1">
      <alignment horizontal="center" vertical="top" wrapText="1"/>
    </xf>
    <xf numFmtId="49" fontId="125" fillId="0" borderId="8" xfId="1812" applyNumberFormat="1" applyFont="1" applyBorder="1"/>
    <xf numFmtId="0" fontId="126" fillId="0" borderId="0" xfId="1812" applyFont="1" applyBorder="1" applyAlignment="1">
      <alignment wrapText="1"/>
    </xf>
    <xf numFmtId="0" fontId="125" fillId="0" borderId="0" xfId="1812" applyFont="1" applyBorder="1"/>
    <xf numFmtId="165" fontId="126" fillId="0" borderId="27" xfId="1812" applyNumberFormat="1" applyFont="1" applyBorder="1" applyAlignment="1">
      <alignment horizontal="center"/>
    </xf>
    <xf numFmtId="0" fontId="128" fillId="0" borderId="0" xfId="1812" applyFont="1" applyBorder="1"/>
    <xf numFmtId="49" fontId="125" fillId="0" borderId="7" xfId="1812" applyNumberFormat="1" applyFont="1" applyBorder="1" applyAlignment="1">
      <alignment horizontal="right"/>
    </xf>
    <xf numFmtId="0" fontId="125" fillId="0" borderId="0" xfId="1812" applyFont="1" applyBorder="1" applyAlignment="1">
      <alignment wrapText="1"/>
    </xf>
    <xf numFmtId="4" fontId="125" fillId="0" borderId="0" xfId="1812" applyNumberFormat="1" applyFont="1" applyBorder="1" applyAlignment="1">
      <alignment horizontal="center"/>
    </xf>
    <xf numFmtId="0" fontId="125" fillId="0" borderId="0" xfId="1812" applyFont="1" applyBorder="1" applyAlignment="1">
      <alignment horizontal="left" wrapText="1"/>
    </xf>
    <xf numFmtId="0" fontId="125" fillId="0" borderId="7" xfId="1798" applyFont="1" applyBorder="1" applyAlignment="1">
      <alignment horizontal="right" vertical="top" wrapText="1"/>
    </xf>
    <xf numFmtId="0" fontId="125" fillId="0" borderId="8" xfId="1798" applyFont="1" applyBorder="1" applyAlignment="1">
      <alignment horizontal="center" vertical="top" wrapText="1"/>
    </xf>
    <xf numFmtId="0" fontId="125" fillId="0" borderId="0" xfId="1798" applyFont="1" applyBorder="1" applyAlignment="1">
      <alignment vertical="top" wrapText="1"/>
    </xf>
    <xf numFmtId="0" fontId="125" fillId="0" borderId="0" xfId="1798" applyFont="1" applyBorder="1" applyAlignment="1">
      <alignment horizontal="center" vertical="top" wrapText="1"/>
    </xf>
    <xf numFmtId="4" fontId="125" fillId="0" borderId="0" xfId="1812" applyNumberFormat="1" applyFont="1" applyBorder="1"/>
    <xf numFmtId="0" fontId="125" fillId="0" borderId="7" xfId="1798" applyFont="1" applyFill="1" applyBorder="1" applyAlignment="1">
      <alignment horizontal="right" vertical="top" wrapText="1"/>
    </xf>
    <xf numFmtId="0" fontId="125" fillId="0" borderId="8" xfId="1798" applyFont="1" applyFill="1" applyBorder="1" applyAlignment="1">
      <alignment horizontal="center" vertical="top" wrapText="1"/>
    </xf>
    <xf numFmtId="0" fontId="125" fillId="0" borderId="0" xfId="1798" applyFont="1" applyFill="1" applyBorder="1" applyAlignment="1">
      <alignment vertical="top" wrapText="1"/>
    </xf>
    <xf numFmtId="0" fontId="125" fillId="0" borderId="0" xfId="1798" applyFont="1" applyFill="1" applyBorder="1" applyAlignment="1">
      <alignment horizontal="center" vertical="top" wrapText="1"/>
    </xf>
    <xf numFmtId="0" fontId="125" fillId="0" borderId="0" xfId="1798" applyNumberFormat="1" applyFont="1" applyFill="1" applyBorder="1" applyAlignment="1">
      <alignment vertical="top" wrapText="1"/>
    </xf>
    <xf numFmtId="0" fontId="125" fillId="0" borderId="48" xfId="1798" applyFont="1" applyFill="1" applyBorder="1" applyAlignment="1">
      <alignment horizontal="center" wrapText="1"/>
    </xf>
    <xf numFmtId="0" fontId="125" fillId="0" borderId="78" xfId="1798" applyFont="1" applyFill="1" applyBorder="1" applyAlignment="1">
      <alignment vertical="top" wrapText="1"/>
    </xf>
    <xf numFmtId="0" fontId="125" fillId="0" borderId="10" xfId="1798" applyFont="1" applyBorder="1"/>
    <xf numFmtId="0" fontId="125" fillId="0" borderId="12" xfId="1798" applyFont="1" applyBorder="1"/>
    <xf numFmtId="0" fontId="125" fillId="0" borderId="11" xfId="1798" applyFont="1" applyBorder="1" applyAlignment="1">
      <alignment wrapText="1"/>
    </xf>
    <xf numFmtId="0" fontId="125" fillId="0" borderId="28" xfId="1798" applyFont="1" applyFill="1" applyBorder="1" applyAlignment="1">
      <alignment horizontal="center"/>
    </xf>
    <xf numFmtId="0" fontId="125" fillId="0" borderId="11" xfId="1798" applyFont="1" applyBorder="1" applyAlignment="1">
      <alignment horizontal="center"/>
    </xf>
    <xf numFmtId="165" fontId="125" fillId="0" borderId="28" xfId="1798" applyNumberFormat="1" applyFont="1" applyBorder="1" applyAlignment="1">
      <alignment horizontal="center"/>
    </xf>
    <xf numFmtId="0" fontId="125" fillId="0" borderId="11" xfId="1798" applyFont="1" applyBorder="1"/>
    <xf numFmtId="0" fontId="125" fillId="0" borderId="28" xfId="1798" applyFont="1" applyBorder="1"/>
    <xf numFmtId="0" fontId="135" fillId="0" borderId="0" xfId="4" applyFont="1" applyAlignment="1">
      <alignment vertical="center"/>
    </xf>
    <xf numFmtId="0" fontId="136" fillId="0" borderId="0" xfId="4" applyFont="1" applyAlignment="1">
      <alignment horizontal="left" vertical="center"/>
    </xf>
    <xf numFmtId="0" fontId="133" fillId="0" borderId="31" xfId="5" applyFont="1" applyBorder="1" applyAlignment="1">
      <alignment horizontal="center" vertical="center"/>
    </xf>
    <xf numFmtId="0" fontId="137" fillId="4" borderId="31" xfId="4" applyFont="1" applyFill="1" applyBorder="1" applyAlignment="1">
      <alignment horizontal="center" vertical="center"/>
    </xf>
    <xf numFmtId="4" fontId="135" fillId="4" borderId="31" xfId="4" applyNumberFormat="1" applyFont="1" applyFill="1" applyBorder="1" applyAlignment="1">
      <alignment horizontal="right" vertical="center"/>
    </xf>
    <xf numFmtId="0" fontId="135" fillId="4" borderId="31" xfId="4" applyFont="1" applyFill="1" applyBorder="1" applyAlignment="1">
      <alignment horizontal="center" vertical="center"/>
    </xf>
    <xf numFmtId="165" fontId="137" fillId="4" borderId="31" xfId="4" applyNumberFormat="1" applyFont="1" applyFill="1" applyBorder="1" applyAlignment="1">
      <alignment horizontal="center" vertical="center"/>
    </xf>
    <xf numFmtId="165" fontId="137" fillId="4" borderId="32" xfId="4" applyNumberFormat="1" applyFont="1" applyFill="1" applyBorder="1" applyAlignment="1">
      <alignment horizontal="right" vertical="center"/>
    </xf>
    <xf numFmtId="0" fontId="138" fillId="0" borderId="39" xfId="4" applyFont="1" applyBorder="1" applyAlignment="1">
      <alignment horizontal="center" vertical="center"/>
    </xf>
    <xf numFmtId="0" fontId="133" fillId="0" borderId="40" xfId="4" applyFont="1" applyBorder="1" applyAlignment="1">
      <alignment vertical="center"/>
    </xf>
    <xf numFmtId="0" fontId="138" fillId="0" borderId="41" xfId="4" applyFont="1" applyBorder="1" applyAlignment="1">
      <alignment vertical="center"/>
    </xf>
    <xf numFmtId="0" fontId="133" fillId="0" borderId="41" xfId="4" applyFont="1" applyBorder="1" applyAlignment="1">
      <alignment horizontal="left" vertical="center"/>
    </xf>
    <xf numFmtId="4" fontId="135" fillId="0" borderId="41" xfId="4" applyNumberFormat="1" applyFont="1" applyBorder="1" applyAlignment="1">
      <alignment horizontal="right" vertical="center"/>
    </xf>
    <xf numFmtId="49" fontId="135" fillId="0" borderId="41" xfId="4" applyNumberFormat="1" applyFont="1" applyBorder="1" applyAlignment="1">
      <alignment horizontal="center" vertical="center"/>
    </xf>
    <xf numFmtId="165" fontId="135" fillId="0" borderId="41" xfId="4" applyNumberFormat="1" applyFont="1" applyBorder="1" applyAlignment="1">
      <alignment vertical="center"/>
    </xf>
    <xf numFmtId="165" fontId="135" fillId="0" borderId="42" xfId="4" applyNumberFormat="1" applyFont="1" applyBorder="1" applyAlignment="1">
      <alignment horizontal="right" vertical="center"/>
    </xf>
    <xf numFmtId="0" fontId="139" fillId="40" borderId="39" xfId="4" applyFont="1" applyFill="1" applyBorder="1" applyAlignment="1">
      <alignment horizontal="center" vertical="center"/>
    </xf>
    <xf numFmtId="0" fontId="140" fillId="40" borderId="40" xfId="4" applyFont="1" applyFill="1" applyBorder="1" applyAlignment="1">
      <alignment vertical="center"/>
    </xf>
    <xf numFmtId="0" fontId="140" fillId="40" borderId="40" xfId="4" applyFont="1" applyFill="1" applyBorder="1" applyAlignment="1">
      <alignment horizontal="left" vertical="center"/>
    </xf>
    <xf numFmtId="0" fontId="140" fillId="40" borderId="44" xfId="4" applyFont="1" applyFill="1" applyBorder="1" applyAlignment="1">
      <alignment horizontal="left" vertical="center" wrapText="1"/>
    </xf>
    <xf numFmtId="4" fontId="140" fillId="40" borderId="40" xfId="4" applyNumberFormat="1" applyFont="1" applyFill="1" applyBorder="1" applyAlignment="1">
      <alignment horizontal="right" vertical="center"/>
    </xf>
    <xf numFmtId="49" fontId="140" fillId="40" borderId="44" xfId="4" applyNumberFormat="1" applyFont="1" applyFill="1" applyBorder="1" applyAlignment="1">
      <alignment horizontal="center" vertical="center"/>
    </xf>
    <xf numFmtId="165" fontId="141" fillId="40" borderId="40" xfId="4" applyNumberFormat="1" applyFont="1" applyFill="1" applyBorder="1" applyAlignment="1">
      <alignment vertical="center"/>
    </xf>
    <xf numFmtId="165" fontId="140" fillId="40" borderId="45" xfId="4" applyNumberFormat="1" applyFont="1" applyFill="1" applyBorder="1" applyAlignment="1">
      <alignment horizontal="right" vertical="center"/>
    </xf>
    <xf numFmtId="0" fontId="140" fillId="40" borderId="0" xfId="4" applyFont="1" applyFill="1" applyAlignment="1">
      <alignment vertical="center"/>
    </xf>
    <xf numFmtId="0" fontId="142" fillId="40" borderId="0" xfId="4" applyFont="1" applyFill="1" applyAlignment="1">
      <alignment horizontal="left" vertical="center"/>
    </xf>
    <xf numFmtId="0" fontId="139" fillId="40" borderId="40" xfId="4" applyFont="1" applyFill="1" applyBorder="1" applyAlignment="1">
      <alignment vertical="center"/>
    </xf>
    <xf numFmtId="0" fontId="139" fillId="40" borderId="40" xfId="4" applyFont="1" applyFill="1" applyBorder="1" applyAlignment="1">
      <alignment horizontal="left" vertical="center" wrapText="1"/>
    </xf>
    <xf numFmtId="4" fontId="139" fillId="40" borderId="40" xfId="4" applyNumberFormat="1" applyFont="1" applyFill="1" applyBorder="1" applyAlignment="1">
      <alignment horizontal="right" vertical="center"/>
    </xf>
    <xf numFmtId="49" fontId="139" fillId="40" borderId="40" xfId="4" applyNumberFormat="1" applyFont="1" applyFill="1" applyBorder="1" applyAlignment="1">
      <alignment horizontal="center" vertical="center"/>
    </xf>
    <xf numFmtId="165" fontId="139" fillId="40" borderId="40" xfId="4" applyNumberFormat="1" applyFont="1" applyFill="1" applyBorder="1" applyAlignment="1">
      <alignment vertical="center"/>
    </xf>
    <xf numFmtId="165" fontId="139" fillId="40" borderId="45" xfId="4" applyNumberFormat="1" applyFont="1" applyFill="1" applyBorder="1" applyAlignment="1">
      <alignment horizontal="right" vertical="center"/>
    </xf>
    <xf numFmtId="0" fontId="139" fillId="40" borderId="0" xfId="4" applyFont="1" applyFill="1" applyAlignment="1">
      <alignment vertical="center"/>
    </xf>
    <xf numFmtId="0" fontId="143" fillId="40" borderId="0" xfId="4" applyFont="1" applyFill="1" applyAlignment="1">
      <alignment horizontal="left" vertical="center"/>
    </xf>
    <xf numFmtId="49" fontId="138" fillId="40" borderId="43" xfId="4" applyNumberFormat="1" applyFont="1" applyFill="1" applyBorder="1" applyAlignment="1">
      <alignment horizontal="center" vertical="center"/>
    </xf>
    <xf numFmtId="0" fontId="138" fillId="40" borderId="40" xfId="4" applyFont="1" applyFill="1" applyBorder="1" applyAlignment="1">
      <alignment vertical="center"/>
    </xf>
    <xf numFmtId="0" fontId="135" fillId="40" borderId="40" xfId="4" applyFont="1" applyFill="1" applyBorder="1" applyAlignment="1">
      <alignment horizontal="left" vertical="center"/>
    </xf>
    <xf numFmtId="0" fontId="135" fillId="40" borderId="44" xfId="4" applyFont="1" applyFill="1" applyBorder="1" applyAlignment="1">
      <alignment horizontal="left" vertical="center" wrapText="1"/>
    </xf>
    <xf numFmtId="4" fontId="133" fillId="40" borderId="40" xfId="4" applyNumberFormat="1" applyFont="1" applyFill="1" applyBorder="1" applyAlignment="1">
      <alignment horizontal="right" vertical="center"/>
    </xf>
    <xf numFmtId="49" fontId="133" fillId="40" borderId="44" xfId="4" applyNumberFormat="1" applyFont="1" applyFill="1" applyBorder="1" applyAlignment="1">
      <alignment horizontal="center" vertical="center"/>
    </xf>
    <xf numFmtId="165" fontId="133" fillId="40" borderId="40" xfId="4" applyNumberFormat="1" applyFont="1" applyFill="1" applyBorder="1" applyAlignment="1">
      <alignment vertical="center"/>
    </xf>
    <xf numFmtId="165" fontId="135" fillId="40" borderId="45" xfId="4" applyNumberFormat="1" applyFont="1" applyFill="1" applyBorder="1" applyAlignment="1">
      <alignment horizontal="right" vertical="center"/>
    </xf>
    <xf numFmtId="49" fontId="140" fillId="40" borderId="43" xfId="4" applyNumberFormat="1" applyFont="1" applyFill="1" applyBorder="1" applyAlignment="1">
      <alignment horizontal="center" vertical="center"/>
    </xf>
    <xf numFmtId="49" fontId="138" fillId="0" borderId="43" xfId="4" applyNumberFormat="1" applyFont="1" applyBorder="1" applyAlignment="1">
      <alignment horizontal="center" vertical="center"/>
    </xf>
    <xf numFmtId="0" fontId="138" fillId="0" borderId="40" xfId="4" applyFont="1" applyBorder="1" applyAlignment="1">
      <alignment vertical="center"/>
    </xf>
    <xf numFmtId="0" fontId="135" fillId="0" borderId="40" xfId="4" applyFont="1" applyFill="1" applyBorder="1" applyAlignment="1">
      <alignment horizontal="left" vertical="center"/>
    </xf>
    <xf numFmtId="0" fontId="135" fillId="0" borderId="44" xfId="4" applyFont="1" applyFill="1" applyBorder="1" applyAlignment="1">
      <alignment horizontal="left" vertical="center" wrapText="1"/>
    </xf>
    <xf numFmtId="4" fontId="133" fillId="0" borderId="40" xfId="4" applyNumberFormat="1" applyFont="1" applyBorder="1" applyAlignment="1">
      <alignment horizontal="right" vertical="center"/>
    </xf>
    <xf numFmtId="49" fontId="133" fillId="0" borderId="44" xfId="4" applyNumberFormat="1" applyFont="1" applyBorder="1" applyAlignment="1">
      <alignment horizontal="center" vertical="center"/>
    </xf>
    <xf numFmtId="165" fontId="133" fillId="0" borderId="40" xfId="4" applyNumberFormat="1" applyFont="1" applyBorder="1" applyAlignment="1">
      <alignment vertical="center"/>
    </xf>
    <xf numFmtId="165" fontId="135" fillId="0" borderId="45" xfId="4" applyNumberFormat="1" applyFont="1" applyBorder="1" applyAlignment="1">
      <alignment horizontal="right" vertical="center"/>
    </xf>
    <xf numFmtId="0" fontId="139" fillId="0" borderId="0" xfId="4" applyFont="1" applyAlignment="1">
      <alignment vertical="center"/>
    </xf>
    <xf numFmtId="0" fontId="143" fillId="0" borderId="0" xfId="4" applyFont="1" applyAlignment="1">
      <alignment horizontal="left" vertical="center"/>
    </xf>
    <xf numFmtId="0" fontId="133" fillId="0" borderId="43" xfId="4" applyFont="1" applyBorder="1" applyAlignment="1">
      <alignment horizontal="center" vertical="center"/>
    </xf>
    <xf numFmtId="0" fontId="135" fillId="0" borderId="44" xfId="4" applyFont="1" applyFill="1" applyBorder="1" applyAlignment="1">
      <alignment horizontal="left" vertical="center"/>
    </xf>
    <xf numFmtId="0" fontId="137" fillId="0" borderId="44" xfId="4" applyFont="1" applyBorder="1" applyAlignment="1">
      <alignment horizontal="left" vertical="center"/>
    </xf>
    <xf numFmtId="4" fontId="133" fillId="0" borderId="44" xfId="4" applyNumberFormat="1" applyFont="1" applyBorder="1" applyAlignment="1">
      <alignment horizontal="right" vertical="center"/>
    </xf>
    <xf numFmtId="165" fontId="133" fillId="0" borderId="44" xfId="4" applyNumberFormat="1" applyFont="1" applyBorder="1" applyAlignment="1">
      <alignment vertical="center"/>
    </xf>
    <xf numFmtId="165" fontId="135" fillId="0" borderId="46" xfId="4" applyNumberFormat="1" applyFont="1" applyBorder="1" applyAlignment="1">
      <alignment horizontal="right" vertical="center"/>
    </xf>
    <xf numFmtId="0" fontId="133" fillId="0" borderId="47" xfId="4" applyFont="1" applyBorder="1" applyAlignment="1">
      <alignment horizontal="center" vertical="center"/>
    </xf>
    <xf numFmtId="0" fontId="135" fillId="0" borderId="48" xfId="4" applyFont="1" applyFill="1" applyBorder="1" applyAlignment="1">
      <alignment horizontal="left" vertical="center"/>
    </xf>
    <xf numFmtId="0" fontId="137" fillId="0" borderId="48" xfId="4" applyFont="1" applyBorder="1" applyAlignment="1">
      <alignment horizontal="left" vertical="center"/>
    </xf>
    <xf numFmtId="4" fontId="133" fillId="0" borderId="48" xfId="4" applyNumberFormat="1" applyFont="1" applyBorder="1" applyAlignment="1">
      <alignment horizontal="right" vertical="center"/>
    </xf>
    <xf numFmtId="49" fontId="133" fillId="0" borderId="48" xfId="4" applyNumberFormat="1" applyFont="1" applyBorder="1" applyAlignment="1">
      <alignment horizontal="center" vertical="center"/>
    </xf>
    <xf numFmtId="165" fontId="133" fillId="0" borderId="48" xfId="4" applyNumberFormat="1" applyFont="1" applyBorder="1" applyAlignment="1">
      <alignment vertical="center"/>
    </xf>
    <xf numFmtId="165" fontId="135" fillId="0" borderId="49" xfId="4" applyNumberFormat="1" applyFont="1" applyBorder="1" applyAlignment="1">
      <alignment horizontal="right" vertical="center"/>
    </xf>
    <xf numFmtId="0" fontId="133" fillId="0" borderId="50" xfId="4" applyFont="1" applyBorder="1" applyAlignment="1">
      <alignment horizontal="center" vertical="center"/>
    </xf>
    <xf numFmtId="0" fontId="135" fillId="0" borderId="51" xfId="4" applyFont="1" applyFill="1" applyBorder="1" applyAlignment="1">
      <alignment horizontal="left" vertical="center"/>
    </xf>
    <xf numFmtId="0" fontId="135" fillId="0" borderId="51" xfId="4" applyFont="1" applyFill="1" applyBorder="1" applyAlignment="1">
      <alignment horizontal="left" vertical="center" wrapText="1"/>
    </xf>
    <xf numFmtId="4" fontId="133" fillId="0" borderId="51" xfId="4" applyNumberFormat="1" applyFont="1" applyBorder="1" applyAlignment="1">
      <alignment horizontal="right" vertical="center"/>
    </xf>
    <xf numFmtId="49" fontId="133" fillId="0" borderId="51" xfId="4" applyNumberFormat="1" applyFont="1" applyBorder="1" applyAlignment="1">
      <alignment horizontal="center" vertical="center"/>
    </xf>
    <xf numFmtId="165" fontId="133" fillId="0" borderId="51" xfId="4" applyNumberFormat="1" applyFont="1" applyBorder="1" applyAlignment="1">
      <alignment vertical="center"/>
    </xf>
    <xf numFmtId="165" fontId="135" fillId="0" borderId="52" xfId="4" applyNumberFormat="1" applyFont="1" applyBorder="1" applyAlignment="1">
      <alignment horizontal="right" vertical="center"/>
    </xf>
    <xf numFmtId="0" fontId="140" fillId="0" borderId="0" xfId="4" applyFont="1" applyAlignment="1">
      <alignment vertical="center"/>
    </xf>
    <xf numFmtId="0" fontId="142" fillId="0" borderId="0" xfId="4" applyFont="1" applyAlignment="1">
      <alignment horizontal="left" vertical="center"/>
    </xf>
    <xf numFmtId="0" fontId="135" fillId="0" borderId="0" xfId="4" applyFont="1" applyBorder="1" applyAlignment="1">
      <alignment horizontal="center" vertical="center"/>
    </xf>
    <xf numFmtId="0" fontId="135" fillId="0" borderId="0" xfId="4" applyFont="1" applyBorder="1" applyAlignment="1">
      <alignment vertical="center"/>
    </xf>
    <xf numFmtId="4" fontId="135" fillId="0" borderId="0" xfId="4" applyNumberFormat="1" applyFont="1" applyBorder="1" applyAlignment="1">
      <alignment horizontal="right" vertical="center"/>
    </xf>
    <xf numFmtId="165" fontId="135" fillId="0" borderId="0" xfId="4" applyNumberFormat="1" applyFont="1" applyBorder="1" applyAlignment="1">
      <alignment vertical="center"/>
    </xf>
    <xf numFmtId="165" fontId="135" fillId="0" borderId="0" xfId="4" applyNumberFormat="1" applyFont="1" applyBorder="1" applyAlignment="1">
      <alignment horizontal="right" vertical="center"/>
    </xf>
    <xf numFmtId="0" fontId="135" fillId="0" borderId="0" xfId="4" applyFont="1" applyBorder="1" applyAlignment="1">
      <alignment horizontal="left" vertical="center"/>
    </xf>
    <xf numFmtId="0" fontId="138" fillId="0" borderId="0" xfId="4" applyFont="1" applyAlignment="1">
      <alignment vertical="center"/>
    </xf>
    <xf numFmtId="0" fontId="144" fillId="0" borderId="0" xfId="4" applyFont="1" applyAlignment="1">
      <alignment horizontal="left" vertical="center"/>
    </xf>
    <xf numFmtId="0" fontId="145" fillId="0" borderId="79" xfId="1798" applyFont="1" applyFill="1" applyBorder="1" applyAlignment="1">
      <alignment horizontal="left" vertical="center"/>
    </xf>
    <xf numFmtId="0" fontId="145" fillId="0" borderId="80" xfId="1798" applyFont="1" applyFill="1" applyBorder="1" applyAlignment="1">
      <alignment horizontal="left" vertical="center"/>
    </xf>
    <xf numFmtId="0" fontId="145" fillId="0" borderId="0" xfId="1798" applyFont="1" applyFill="1"/>
    <xf numFmtId="0" fontId="145" fillId="0" borderId="70" xfId="1798" applyFont="1" applyFill="1" applyBorder="1" applyAlignment="1">
      <alignment horizontal="left" vertical="center"/>
    </xf>
    <xf numFmtId="0" fontId="145" fillId="0" borderId="0" xfId="1798" applyFont="1" applyFill="1" applyBorder="1" applyAlignment="1">
      <alignment horizontal="left" vertical="center"/>
    </xf>
    <xf numFmtId="0" fontId="145" fillId="0" borderId="0" xfId="1798" applyFont="1" applyFill="1" applyBorder="1" applyAlignment="1">
      <alignment horizontal="right" vertical="center"/>
    </xf>
    <xf numFmtId="0" fontId="145" fillId="0" borderId="0" xfId="1798" applyNumberFormat="1" applyFont="1" applyFill="1" applyBorder="1" applyAlignment="1">
      <alignment horizontal="left" vertical="center"/>
    </xf>
    <xf numFmtId="165" fontId="145" fillId="0" borderId="0" xfId="1798" applyNumberFormat="1" applyFont="1" applyFill="1" applyBorder="1" applyAlignment="1">
      <alignment horizontal="center" vertical="center"/>
    </xf>
    <xf numFmtId="49" fontId="145" fillId="0" borderId="0" xfId="1798" applyNumberFormat="1" applyFont="1" applyFill="1" applyBorder="1" applyAlignment="1">
      <alignment horizontal="left" vertical="center"/>
    </xf>
    <xf numFmtId="165" fontId="145" fillId="0" borderId="0" xfId="1798" applyNumberFormat="1" applyFont="1" applyFill="1" applyBorder="1" applyAlignment="1">
      <alignment horizontal="left" vertical="center"/>
    </xf>
    <xf numFmtId="0" fontId="145" fillId="0" borderId="70" xfId="1798" applyFont="1" applyBorder="1" applyAlignment="1">
      <alignment horizontal="left" vertical="center"/>
    </xf>
    <xf numFmtId="0" fontId="145" fillId="0" borderId="0" xfId="1798" applyFont="1" applyBorder="1" applyAlignment="1">
      <alignment horizontal="left" vertical="center"/>
    </xf>
    <xf numFmtId="165" fontId="145" fillId="0" borderId="0" xfId="1798" applyNumberFormat="1" applyFont="1" applyBorder="1" applyAlignment="1">
      <alignment horizontal="center" vertical="center"/>
    </xf>
    <xf numFmtId="0" fontId="145" fillId="0" borderId="0" xfId="1798" applyFont="1"/>
    <xf numFmtId="0" fontId="145" fillId="41" borderId="81" xfId="1799" applyFont="1" applyFill="1" applyBorder="1" applyAlignment="1">
      <alignment horizontal="center" vertical="center" wrapText="1"/>
    </xf>
    <xf numFmtId="0" fontId="145" fillId="42" borderId="71" xfId="1799" applyFont="1" applyFill="1" applyBorder="1" applyAlignment="1">
      <alignment horizontal="centerContinuous" vertical="center"/>
    </xf>
    <xf numFmtId="3" fontId="145" fillId="42" borderId="71" xfId="1799" applyNumberFormat="1" applyFont="1" applyFill="1" applyBorder="1" applyAlignment="1">
      <alignment horizontal="center" vertical="center" wrapText="1"/>
    </xf>
    <xf numFmtId="0" fontId="145" fillId="42" borderId="71" xfId="1799" applyFont="1" applyFill="1" applyBorder="1" applyAlignment="1">
      <alignment horizontal="center" vertical="center" wrapText="1"/>
    </xf>
    <xf numFmtId="165" fontId="145" fillId="42" borderId="71" xfId="1799" applyNumberFormat="1" applyFont="1" applyFill="1" applyBorder="1" applyAlignment="1">
      <alignment horizontal="center" vertical="center" wrapText="1"/>
    </xf>
    <xf numFmtId="165" fontId="145" fillId="41" borderId="71" xfId="1799" applyNumberFormat="1" applyFont="1" applyFill="1" applyBorder="1" applyAlignment="1">
      <alignment horizontal="center" vertical="center" wrapText="1"/>
    </xf>
    <xf numFmtId="0" fontId="145" fillId="42" borderId="71" xfId="1800" applyFont="1" applyFill="1" applyBorder="1" applyAlignment="1">
      <alignment horizontal="centerContinuous" vertical="center" shrinkToFit="1"/>
    </xf>
    <xf numFmtId="0" fontId="145" fillId="0" borderId="82" xfId="1798" applyFont="1" applyBorder="1" applyAlignment="1">
      <alignment horizontal="right" vertical="center" wrapText="1"/>
    </xf>
    <xf numFmtId="0" fontId="145" fillId="0" borderId="72" xfId="1798" applyFont="1" applyBorder="1" applyAlignment="1">
      <alignment vertical="center" wrapText="1"/>
    </xf>
    <xf numFmtId="0" fontId="145" fillId="0" borderId="72" xfId="1798" applyFont="1" applyBorder="1" applyAlignment="1">
      <alignment horizontal="center" vertical="center" wrapText="1"/>
    </xf>
    <xf numFmtId="165" fontId="145" fillId="0" borderId="72" xfId="1798" applyNumberFormat="1" applyFont="1" applyBorder="1" applyAlignment="1">
      <alignment horizontal="center" vertical="center" wrapText="1"/>
    </xf>
    <xf numFmtId="0" fontId="145" fillId="0" borderId="83" xfId="1798" applyFont="1" applyBorder="1" applyAlignment="1">
      <alignment horizontal="center" vertical="center" wrapText="1"/>
    </xf>
    <xf numFmtId="0" fontId="146" fillId="0" borderId="44" xfId="1798" applyFont="1" applyBorder="1" applyAlignment="1">
      <alignment horizontal="left" vertical="center" wrapText="1"/>
    </xf>
    <xf numFmtId="0" fontId="145" fillId="0" borderId="44" xfId="1798" applyFont="1" applyBorder="1" applyAlignment="1">
      <alignment horizontal="center" vertical="center" wrapText="1"/>
    </xf>
    <xf numFmtId="0" fontId="145" fillId="0" borderId="44" xfId="1798" applyFont="1" applyBorder="1" applyAlignment="1">
      <alignment vertical="center" wrapText="1"/>
    </xf>
    <xf numFmtId="165" fontId="145" fillId="0" borderId="44" xfId="1798" applyNumberFormat="1" applyFont="1" applyBorder="1" applyAlignment="1">
      <alignment horizontal="center" vertical="center" wrapText="1"/>
    </xf>
    <xf numFmtId="0" fontId="145" fillId="0" borderId="83" xfId="1798" applyFont="1" applyBorder="1" applyAlignment="1">
      <alignment horizontal="right" vertical="center" wrapText="1"/>
    </xf>
    <xf numFmtId="0" fontId="8" fillId="0" borderId="84" xfId="0" applyFont="1" applyBorder="1" applyAlignment="1">
      <alignment vertical="top" wrapText="1"/>
    </xf>
    <xf numFmtId="0" fontId="145" fillId="0" borderId="85" xfId="1798" applyFont="1" applyBorder="1" applyAlignment="1">
      <alignment horizontal="right" vertical="center" wrapText="1"/>
    </xf>
    <xf numFmtId="0" fontId="145" fillId="0" borderId="40" xfId="1798" applyFont="1" applyBorder="1" applyAlignment="1">
      <alignment vertical="center" wrapText="1"/>
    </xf>
    <xf numFmtId="0" fontId="145" fillId="0" borderId="40" xfId="1798" applyFont="1" applyBorder="1" applyAlignment="1">
      <alignment horizontal="center" vertical="center" wrapText="1"/>
    </xf>
    <xf numFmtId="165" fontId="145" fillId="0" borderId="40" xfId="1798" applyNumberFormat="1" applyFont="1" applyBorder="1" applyAlignment="1">
      <alignment horizontal="center" vertical="center" wrapText="1"/>
    </xf>
    <xf numFmtId="0" fontId="145" fillId="0" borderId="44" xfId="1798" applyFont="1" applyBorder="1" applyAlignment="1">
      <alignment horizontal="left" vertical="center" wrapText="1"/>
    </xf>
    <xf numFmtId="0" fontId="8" fillId="0" borderId="84" xfId="0" applyFont="1" applyBorder="1" applyAlignment="1">
      <alignment vertical="center" wrapText="1"/>
    </xf>
    <xf numFmtId="0" fontId="145" fillId="0" borderId="86" xfId="1798" applyFont="1" applyBorder="1" applyAlignment="1">
      <alignment horizontal="right" vertical="center" wrapText="1"/>
    </xf>
    <xf numFmtId="165" fontId="145" fillId="0" borderId="48" xfId="1798" applyNumberFormat="1" applyFont="1" applyBorder="1" applyAlignment="1">
      <alignment horizontal="center" vertical="center" wrapText="1"/>
    </xf>
    <xf numFmtId="0" fontId="145" fillId="0" borderId="48" xfId="1798" applyFont="1" applyBorder="1" applyAlignment="1">
      <alignment vertical="center" wrapText="1"/>
    </xf>
    <xf numFmtId="0" fontId="147" fillId="0" borderId="44" xfId="1814" applyFont="1" applyFill="1" applyBorder="1" applyAlignment="1">
      <alignment vertical="center" wrapText="1"/>
    </xf>
    <xf numFmtId="0" fontId="0" fillId="0" borderId="44" xfId="0" applyFont="1" applyBorder="1" applyAlignment="1">
      <alignment vertical="center" wrapText="1"/>
    </xf>
    <xf numFmtId="0" fontId="145" fillId="0" borderId="86" xfId="1798" applyFont="1" applyBorder="1" applyAlignment="1">
      <alignment horizontal="center" vertical="center" wrapText="1"/>
    </xf>
    <xf numFmtId="0" fontId="145" fillId="0" borderId="87" xfId="1798" applyFont="1" applyBorder="1" applyAlignment="1">
      <alignment horizontal="right" vertical="center" wrapText="1"/>
    </xf>
    <xf numFmtId="0" fontId="145" fillId="0" borderId="88" xfId="1798" applyFont="1" applyBorder="1" applyAlignment="1">
      <alignment horizontal="left" vertical="center" wrapText="1"/>
    </xf>
    <xf numFmtId="0" fontId="145" fillId="0" borderId="88" xfId="1798" applyFont="1" applyBorder="1" applyAlignment="1">
      <alignment vertical="center" wrapText="1"/>
    </xf>
    <xf numFmtId="0" fontId="145" fillId="0" borderId="0" xfId="1798" applyFont="1" applyAlignment="1">
      <alignment vertical="center"/>
    </xf>
    <xf numFmtId="0" fontId="0" fillId="0" borderId="0" xfId="0" applyFont="1"/>
    <xf numFmtId="165" fontId="145" fillId="0" borderId="0" xfId="1798" applyNumberFormat="1" applyFont="1" applyAlignment="1">
      <alignment horizontal="center" vertical="center"/>
    </xf>
    <xf numFmtId="0" fontId="145" fillId="0" borderId="0" xfId="1798" applyFont="1" applyBorder="1" applyAlignment="1">
      <alignment vertical="center"/>
    </xf>
    <xf numFmtId="0" fontId="148" fillId="0" borderId="0" xfId="0" applyFont="1" applyBorder="1"/>
    <xf numFmtId="0" fontId="3" fillId="0" borderId="0" xfId="0" applyFont="1" applyFill="1" applyBorder="1" applyAlignment="1">
      <alignment vertical="center" wrapText="1"/>
    </xf>
    <xf numFmtId="0" fontId="145" fillId="0" borderId="0" xfId="1798" applyFont="1" applyBorder="1"/>
    <xf numFmtId="0" fontId="10" fillId="40" borderId="40" xfId="4" applyFont="1" applyFill="1" applyBorder="1" applyAlignment="1">
      <alignment vertical="center"/>
    </xf>
    <xf numFmtId="0" fontId="10" fillId="40" borderId="40" xfId="4" applyFont="1" applyFill="1" applyBorder="1" applyAlignment="1">
      <alignment horizontal="left" vertical="center" wrapText="1"/>
    </xf>
    <xf numFmtId="4" fontId="10" fillId="40" borderId="40" xfId="4" applyNumberFormat="1" applyFont="1" applyFill="1" applyBorder="1" applyAlignment="1">
      <alignment horizontal="right" vertical="center"/>
    </xf>
    <xf numFmtId="49" fontId="10" fillId="40" borderId="40" xfId="4" applyNumberFormat="1" applyFont="1" applyFill="1" applyBorder="1" applyAlignment="1">
      <alignment horizontal="center" vertical="center"/>
    </xf>
    <xf numFmtId="165" fontId="10" fillId="40" borderId="45" xfId="4" applyNumberFormat="1" applyFont="1" applyFill="1" applyBorder="1" applyAlignment="1">
      <alignment horizontal="right" vertical="center"/>
    </xf>
    <xf numFmtId="0" fontId="131" fillId="0" borderId="19" xfId="3" applyFont="1" applyBorder="1" applyAlignment="1">
      <alignment horizontal="left" vertical="center"/>
    </xf>
    <xf numFmtId="0" fontId="131" fillId="0" borderId="20" xfId="3" applyFont="1" applyBorder="1" applyAlignment="1">
      <alignment horizontal="left" vertical="center"/>
    </xf>
    <xf numFmtId="0" fontId="133" fillId="3" borderId="34" xfId="4" applyFont="1" applyFill="1" applyBorder="1" applyAlignment="1">
      <alignment horizontal="center" vertical="center" wrapText="1"/>
    </xf>
    <xf numFmtId="0" fontId="134" fillId="3" borderId="38" xfId="3" applyFont="1" applyFill="1" applyBorder="1" applyAlignment="1">
      <alignment horizontal="center" vertical="center" wrapText="1"/>
    </xf>
    <xf numFmtId="0" fontId="133" fillId="0" borderId="30" xfId="5" applyFont="1" applyBorder="1" applyAlignment="1">
      <alignment horizontal="center" vertical="center"/>
    </xf>
    <xf numFmtId="0" fontId="133" fillId="0" borderId="31" xfId="5" applyFont="1" applyBorder="1" applyAlignment="1">
      <alignment horizontal="center" vertical="center"/>
    </xf>
    <xf numFmtId="0" fontId="133" fillId="3" borderId="33" xfId="4" applyFont="1" applyFill="1" applyBorder="1" applyAlignment="1">
      <alignment horizontal="center" vertical="center" wrapText="1"/>
    </xf>
    <xf numFmtId="0" fontId="133" fillId="3" borderId="3" xfId="4" applyFont="1" applyFill="1" applyBorder="1" applyAlignment="1">
      <alignment horizontal="center" vertical="center" wrapText="1"/>
    </xf>
    <xf numFmtId="0" fontId="134" fillId="3" borderId="35" xfId="3" applyFont="1" applyFill="1" applyBorder="1" applyAlignment="1">
      <alignment horizontal="center" vertical="center" wrapText="1"/>
    </xf>
    <xf numFmtId="0" fontId="134" fillId="3" borderId="36" xfId="3" applyFont="1" applyFill="1" applyBorder="1" applyAlignment="1">
      <alignment horizontal="center" vertical="center" wrapText="1"/>
    </xf>
    <xf numFmtId="0" fontId="133" fillId="3" borderId="4" xfId="4" applyFont="1" applyFill="1" applyBorder="1" applyAlignment="1">
      <alignment horizontal="center" vertical="center" wrapText="1"/>
    </xf>
    <xf numFmtId="0" fontId="134" fillId="3" borderId="37" xfId="3" applyFont="1" applyFill="1" applyBorder="1" applyAlignment="1">
      <alignment horizontal="center" vertical="center" wrapText="1"/>
    </xf>
    <xf numFmtId="4" fontId="134" fillId="3" borderId="4" xfId="4" applyNumberFormat="1" applyFont="1" applyFill="1" applyBorder="1" applyAlignment="1">
      <alignment horizontal="center" vertical="center" wrapText="1"/>
    </xf>
    <xf numFmtId="4" fontId="134" fillId="3" borderId="37" xfId="4" applyNumberFormat="1" applyFont="1" applyFill="1" applyBorder="1" applyAlignment="1">
      <alignment horizontal="center" vertical="center" wrapText="1"/>
    </xf>
    <xf numFmtId="0" fontId="0" fillId="0" borderId="48" xfId="0" applyFill="1" applyBorder="1" applyAlignment="1">
      <alignment horizontal="center" vertical="center" wrapText="1"/>
    </xf>
    <xf numFmtId="0" fontId="0" fillId="0" borderId="27" xfId="0" applyFill="1" applyBorder="1" applyAlignment="1">
      <alignment horizontal="center" vertical="center" wrapText="1"/>
    </xf>
    <xf numFmtId="0" fontId="149" fillId="0" borderId="1" xfId="1" applyFont="1" applyBorder="1"/>
    <xf numFmtId="0" fontId="150" fillId="0" borderId="2" xfId="1" applyFont="1" applyBorder="1" applyAlignment="1">
      <alignment horizontal="left"/>
    </xf>
    <xf numFmtId="0" fontId="150" fillId="0" borderId="3" xfId="1" applyFont="1" applyBorder="1" applyAlignment="1">
      <alignment horizontal="left"/>
    </xf>
    <xf numFmtId="0" fontId="149" fillId="0" borderId="4" xfId="1" applyFont="1" applyBorder="1" applyAlignment="1">
      <alignment horizontal="left"/>
    </xf>
    <xf numFmtId="0" fontId="149" fillId="0" borderId="2" xfId="1" applyFont="1" applyBorder="1"/>
    <xf numFmtId="0" fontId="149" fillId="0" borderId="5" xfId="1" applyFont="1" applyBorder="1"/>
    <xf numFmtId="0" fontId="149" fillId="0" borderId="0" xfId="1" applyFont="1"/>
    <xf numFmtId="0" fontId="149" fillId="0" borderId="6" xfId="1" applyFont="1" applyBorder="1"/>
    <xf numFmtId="0" fontId="151" fillId="0" borderId="7" xfId="1" applyFont="1" applyBorder="1" applyAlignment="1">
      <alignment horizontal="left"/>
    </xf>
    <xf numFmtId="0" fontId="151" fillId="0" borderId="8" xfId="1" applyFont="1" applyBorder="1" applyAlignment="1">
      <alignment horizontal="left"/>
    </xf>
    <xf numFmtId="0" fontId="152" fillId="0" borderId="7" xfId="1" applyFont="1" applyBorder="1" applyAlignment="1">
      <alignment horizontal="left" vertical="center" wrapText="1"/>
    </xf>
    <xf numFmtId="0" fontId="153" fillId="0" borderId="0" xfId="1" applyFont="1" applyBorder="1" applyAlignment="1">
      <alignment horizontal="left" vertical="center" wrapText="1"/>
    </xf>
    <xf numFmtId="0" fontId="153" fillId="0" borderId="8" xfId="1" applyFont="1" applyBorder="1" applyAlignment="1">
      <alignment horizontal="left" vertical="center" wrapText="1"/>
    </xf>
    <xf numFmtId="3" fontId="154" fillId="0" borderId="7" xfId="1" applyNumberFormat="1" applyFont="1" applyBorder="1" applyAlignment="1">
      <alignment horizontal="center" vertical="center" wrapText="1"/>
    </xf>
    <xf numFmtId="0" fontId="154" fillId="0" borderId="9" xfId="1" applyFont="1" applyBorder="1" applyAlignment="1">
      <alignment horizontal="center" vertical="center" wrapText="1"/>
    </xf>
    <xf numFmtId="0" fontId="150" fillId="0" borderId="7" xfId="1" applyFont="1" applyBorder="1" applyAlignment="1">
      <alignment horizontal="left"/>
    </xf>
    <xf numFmtId="0" fontId="150" fillId="0" borderId="8" xfId="1" applyFont="1" applyBorder="1" applyAlignment="1">
      <alignment horizontal="left"/>
    </xf>
    <xf numFmtId="0" fontId="151" fillId="0" borderId="10" xfId="1" applyFont="1" applyBorder="1" applyAlignment="1">
      <alignment horizontal="left" vertical="center" wrapText="1"/>
    </xf>
    <xf numFmtId="0" fontId="151" fillId="0" borderId="11" xfId="1" applyFont="1" applyBorder="1" applyAlignment="1">
      <alignment horizontal="left" vertical="center" wrapText="1"/>
    </xf>
    <xf numFmtId="0" fontId="151" fillId="0" borderId="12" xfId="1" applyFont="1" applyBorder="1" applyAlignment="1">
      <alignment horizontal="left" vertical="center" wrapText="1"/>
    </xf>
    <xf numFmtId="0" fontId="154" fillId="0" borderId="7" xfId="1" applyFont="1" applyBorder="1" applyAlignment="1">
      <alignment horizontal="center" vertical="center" wrapText="1"/>
    </xf>
    <xf numFmtId="0" fontId="149" fillId="0" borderId="7" xfId="1" applyFont="1" applyBorder="1" applyAlignment="1">
      <alignment horizontal="left"/>
    </xf>
    <xf numFmtId="0" fontId="149" fillId="0" borderId="8" xfId="1" applyFont="1" applyBorder="1" applyAlignment="1">
      <alignment horizontal="left"/>
    </xf>
    <xf numFmtId="0" fontId="149" fillId="0" borderId="13" xfId="1" applyFont="1" applyBorder="1" applyAlignment="1">
      <alignment horizontal="left"/>
    </xf>
    <xf numFmtId="0" fontId="149" fillId="0" borderId="14" xfId="1" applyFont="1" applyBorder="1" applyAlignment="1">
      <alignment horizontal="left"/>
    </xf>
    <xf numFmtId="0" fontId="149" fillId="0" borderId="15" xfId="1" applyFont="1" applyBorder="1" applyAlignment="1">
      <alignment horizontal="left"/>
    </xf>
    <xf numFmtId="0" fontId="149" fillId="0" borderId="16" xfId="1" applyFont="1" applyBorder="1"/>
    <xf numFmtId="0" fontId="149" fillId="0" borderId="10" xfId="1" applyFont="1" applyBorder="1" applyAlignment="1">
      <alignment horizontal="left"/>
    </xf>
    <xf numFmtId="0" fontId="149" fillId="0" borderId="12" xfId="1" applyFont="1" applyBorder="1" applyAlignment="1">
      <alignment horizontal="left"/>
    </xf>
    <xf numFmtId="0" fontId="153" fillId="0" borderId="10" xfId="1" applyFont="1" applyBorder="1" applyAlignment="1">
      <alignment horizontal="left" vertical="center"/>
    </xf>
    <xf numFmtId="0" fontId="153" fillId="0" borderId="11" xfId="1" applyFont="1" applyBorder="1" applyAlignment="1">
      <alignment horizontal="left" vertical="center"/>
    </xf>
    <xf numFmtId="0" fontId="153" fillId="0" borderId="12" xfId="1" applyFont="1" applyBorder="1" applyAlignment="1">
      <alignment horizontal="left" vertical="center"/>
    </xf>
    <xf numFmtId="0" fontId="154" fillId="0" borderId="10" xfId="1" applyFont="1" applyBorder="1" applyAlignment="1">
      <alignment horizontal="center" vertical="center" wrapText="1"/>
    </xf>
    <xf numFmtId="0" fontId="154" fillId="0" borderId="17" xfId="1" applyFont="1" applyBorder="1" applyAlignment="1">
      <alignment horizontal="center" vertical="center" wrapText="1"/>
    </xf>
    <xf numFmtId="0" fontId="149" fillId="0" borderId="18" xfId="1" applyFont="1" applyBorder="1"/>
    <xf numFmtId="0" fontId="149" fillId="0" borderId="19" xfId="1" applyFont="1" applyBorder="1" applyAlignment="1">
      <alignment horizontal="left"/>
    </xf>
    <xf numFmtId="0" fontId="149" fillId="0" borderId="20" xfId="1" applyFont="1" applyBorder="1" applyAlignment="1">
      <alignment horizontal="left"/>
    </xf>
    <xf numFmtId="0" fontId="149" fillId="0" borderId="21" xfId="1" applyFont="1" applyBorder="1" applyAlignment="1">
      <alignment horizontal="left"/>
    </xf>
    <xf numFmtId="0" fontId="149" fillId="0" borderId="22" xfId="1" applyFont="1" applyBorder="1" applyAlignment="1">
      <alignment horizontal="left"/>
    </xf>
    <xf numFmtId="0" fontId="149" fillId="0" borderId="23" xfId="1" applyFont="1" applyBorder="1" applyAlignment="1">
      <alignment horizontal="left"/>
    </xf>
    <xf numFmtId="0" fontId="149" fillId="0" borderId="20" xfId="1" applyFont="1" applyBorder="1" applyAlignment="1">
      <alignment horizontal="left"/>
    </xf>
    <xf numFmtId="0" fontId="149" fillId="0" borderId="21" xfId="1" applyFont="1" applyBorder="1" applyAlignment="1">
      <alignment horizontal="left"/>
    </xf>
    <xf numFmtId="0" fontId="149" fillId="0" borderId="22" xfId="1" applyFont="1" applyBorder="1" applyAlignment="1">
      <alignment horizontal="center"/>
    </xf>
    <xf numFmtId="0" fontId="149" fillId="0" borderId="24" xfId="1" applyFont="1" applyBorder="1"/>
    <xf numFmtId="0" fontId="149" fillId="0" borderId="0" xfId="1" applyFont="1" applyBorder="1"/>
    <xf numFmtId="0" fontId="149" fillId="0" borderId="9" xfId="1" applyFont="1" applyBorder="1"/>
    <xf numFmtId="0" fontId="153" fillId="0" borderId="24" xfId="1" applyFont="1" applyBorder="1"/>
    <xf numFmtId="0" fontId="149" fillId="0" borderId="25" xfId="1" applyFont="1" applyFill="1" applyBorder="1" applyAlignment="1">
      <alignment horizontal="left" vertical="top"/>
    </xf>
    <xf numFmtId="0" fontId="149" fillId="0" borderId="21" xfId="1" applyFont="1" applyFill="1" applyBorder="1" applyAlignment="1">
      <alignment horizontal="left" vertical="top"/>
    </xf>
    <xf numFmtId="0" fontId="149" fillId="0" borderId="21" xfId="1" applyFont="1" applyFill="1" applyBorder="1" applyAlignment="1">
      <alignment horizontal="center"/>
    </xf>
    <xf numFmtId="0" fontId="149" fillId="0" borderId="21" xfId="1" applyFont="1" applyFill="1" applyBorder="1" applyAlignment="1">
      <alignment horizontal="left"/>
    </xf>
    <xf numFmtId="0" fontId="149" fillId="0" borderId="22" xfId="1" applyFont="1" applyFill="1" applyBorder="1" applyAlignment="1">
      <alignment horizontal="left"/>
    </xf>
    <xf numFmtId="0" fontId="149" fillId="0" borderId="16" xfId="1" applyFont="1" applyFill="1" applyBorder="1" applyAlignment="1">
      <alignment horizontal="left" vertical="top"/>
    </xf>
    <xf numFmtId="0" fontId="149" fillId="0" borderId="21" xfId="1" applyFont="1" applyFill="1" applyBorder="1"/>
    <xf numFmtId="0" fontId="151" fillId="0" borderId="18" xfId="1" applyFont="1" applyFill="1" applyBorder="1"/>
    <xf numFmtId="0" fontId="153" fillId="0" borderId="21" xfId="1" applyFont="1" applyFill="1" applyBorder="1" applyAlignment="1">
      <alignment horizontal="left"/>
    </xf>
    <xf numFmtId="0" fontId="149" fillId="0" borderId="18" xfId="1" applyFont="1" applyFill="1" applyBorder="1"/>
    <xf numFmtId="164" fontId="149" fillId="0" borderId="21" xfId="1" applyNumberFormat="1" applyFont="1" applyFill="1" applyBorder="1"/>
    <xf numFmtId="0" fontId="149" fillId="0" borderId="7" xfId="1" applyFont="1" applyFill="1" applyBorder="1" applyAlignment="1">
      <alignment horizontal="center"/>
    </xf>
    <xf numFmtId="0" fontId="149" fillId="0" borderId="0" xfId="1" applyFont="1" applyFill="1" applyBorder="1" applyAlignment="1">
      <alignment horizontal="center"/>
    </xf>
    <xf numFmtId="0" fontId="149" fillId="0" borderId="9" xfId="1" applyFont="1" applyFill="1" applyBorder="1" applyAlignment="1">
      <alignment horizontal="center"/>
    </xf>
    <xf numFmtId="0" fontId="153" fillId="0" borderId="19" xfId="1" applyFont="1" applyFill="1" applyBorder="1" applyAlignment="1">
      <alignment horizontal="left"/>
    </xf>
    <xf numFmtId="0" fontId="153" fillId="0" borderId="23" xfId="1" applyFont="1" applyFill="1" applyBorder="1" applyAlignment="1">
      <alignment horizontal="left"/>
    </xf>
    <xf numFmtId="164" fontId="153" fillId="0" borderId="23" xfId="1" applyNumberFormat="1" applyFont="1" applyFill="1" applyBorder="1"/>
    <xf numFmtId="164" fontId="153" fillId="0" borderId="20" xfId="1" applyNumberFormat="1" applyFont="1" applyFill="1" applyBorder="1"/>
    <xf numFmtId="0" fontId="149" fillId="0" borderId="18" xfId="1" applyFont="1" applyFill="1" applyBorder="1" applyAlignment="1">
      <alignment horizontal="center"/>
    </xf>
    <xf numFmtId="0" fontId="153" fillId="0" borderId="19" xfId="1" applyFont="1" applyFill="1" applyBorder="1" applyAlignment="1">
      <alignment horizontal="left"/>
    </xf>
    <xf numFmtId="0" fontId="153" fillId="0" borderId="23" xfId="1" applyFont="1" applyFill="1" applyBorder="1" applyAlignment="1">
      <alignment horizontal="left"/>
    </xf>
    <xf numFmtId="0" fontId="153" fillId="0" borderId="20" xfId="1" applyFont="1" applyFill="1" applyBorder="1" applyAlignment="1">
      <alignment horizontal="left"/>
    </xf>
    <xf numFmtId="0" fontId="149" fillId="0" borderId="21" xfId="1" applyFont="1" applyFill="1" applyBorder="1" applyAlignment="1">
      <alignment horizontal="right"/>
    </xf>
    <xf numFmtId="0" fontId="149" fillId="0" borderId="19" xfId="1" applyFont="1" applyFill="1" applyBorder="1" applyAlignment="1">
      <alignment horizontal="left"/>
    </xf>
    <xf numFmtId="0" fontId="149" fillId="0" borderId="23" xfId="1" applyFont="1" applyFill="1" applyBorder="1" applyAlignment="1">
      <alignment horizontal="left"/>
    </xf>
    <xf numFmtId="0" fontId="149" fillId="0" borderId="20" xfId="1" applyFont="1" applyFill="1" applyBorder="1" applyAlignment="1">
      <alignment horizontal="left"/>
    </xf>
    <xf numFmtId="10" fontId="149" fillId="0" borderId="21" xfId="1" applyNumberFormat="1" applyFont="1" applyFill="1" applyBorder="1"/>
    <xf numFmtId="0" fontId="149" fillId="0" borderId="26" xfId="1" applyFont="1" applyFill="1" applyBorder="1" applyAlignment="1">
      <alignment horizontal="left" vertical="top" wrapText="1"/>
    </xf>
    <xf numFmtId="0" fontId="149" fillId="0" borderId="27" xfId="1" applyFont="1" applyFill="1" applyBorder="1" applyAlignment="1">
      <alignment horizontal="left" vertical="top" wrapText="1"/>
    </xf>
    <xf numFmtId="164" fontId="153" fillId="0" borderId="21" xfId="1" applyNumberFormat="1" applyFont="1" applyFill="1" applyBorder="1"/>
    <xf numFmtId="0" fontId="149" fillId="0" borderId="28" xfId="1" applyFont="1" applyFill="1" applyBorder="1" applyAlignment="1">
      <alignment horizontal="left" vertical="top" wrapText="1"/>
    </xf>
    <xf numFmtId="0" fontId="149" fillId="0" borderId="13" xfId="1" applyFont="1" applyFill="1" applyBorder="1" applyAlignment="1">
      <alignment horizontal="left"/>
    </xf>
    <xf numFmtId="0" fontId="149" fillId="0" borderId="15" xfId="1" applyFont="1" applyFill="1" applyBorder="1" applyAlignment="1">
      <alignment horizontal="left"/>
    </xf>
    <xf numFmtId="0" fontId="149" fillId="0" borderId="14" xfId="1" applyFont="1" applyFill="1" applyBorder="1" applyAlignment="1">
      <alignment horizontal="left"/>
    </xf>
    <xf numFmtId="0" fontId="149" fillId="0" borderId="29" xfId="1" applyFont="1" applyFill="1" applyBorder="1" applyAlignment="1">
      <alignment horizontal="left"/>
    </xf>
    <xf numFmtId="0" fontId="149" fillId="0" borderId="8" xfId="1" applyFont="1" applyFill="1" applyBorder="1" applyAlignment="1">
      <alignment horizontal="center"/>
    </xf>
    <xf numFmtId="0" fontId="149" fillId="0" borderId="7" xfId="1" applyFont="1" applyFill="1" applyBorder="1" applyAlignment="1"/>
    <xf numFmtId="0" fontId="149" fillId="0" borderId="0" xfId="1" applyFont="1" applyFill="1" applyBorder="1" applyAlignment="1"/>
    <xf numFmtId="0" fontId="149" fillId="0" borderId="9" xfId="1" applyFont="1" applyFill="1" applyBorder="1" applyAlignment="1"/>
    <xf numFmtId="0" fontId="149" fillId="0" borderId="26" xfId="1" applyFont="1" applyFill="1" applyBorder="1"/>
    <xf numFmtId="0" fontId="149" fillId="0" borderId="28" xfId="1" applyFont="1" applyFill="1" applyBorder="1"/>
    <xf numFmtId="0" fontId="149" fillId="0" borderId="10" xfId="1" applyFont="1" applyFill="1" applyBorder="1" applyAlignment="1">
      <alignment horizontal="center"/>
    </xf>
    <xf numFmtId="0" fontId="149" fillId="0" borderId="12" xfId="1" applyFont="1" applyFill="1" applyBorder="1" applyAlignment="1">
      <alignment horizontal="center"/>
    </xf>
    <xf numFmtId="0" fontId="149" fillId="0" borderId="10" xfId="1" applyFont="1" applyFill="1" applyBorder="1" applyAlignment="1"/>
    <xf numFmtId="0" fontId="149" fillId="0" borderId="11" xfId="1" applyFont="1" applyFill="1" applyBorder="1" applyAlignment="1"/>
    <xf numFmtId="0" fontId="149" fillId="0" borderId="17" xfId="1" applyFont="1" applyFill="1" applyBorder="1" applyAlignment="1"/>
    <xf numFmtId="0" fontId="149" fillId="0" borderId="24" xfId="1" applyFont="1" applyFill="1" applyBorder="1"/>
    <xf numFmtId="0" fontId="149" fillId="0" borderId="0" xfId="1" applyFont="1" applyFill="1" applyBorder="1"/>
    <xf numFmtId="0" fontId="149" fillId="0" borderId="9" xfId="1" applyFont="1" applyFill="1" applyBorder="1"/>
    <xf numFmtId="0" fontId="149" fillId="0" borderId="30" xfId="1" applyFont="1" applyFill="1" applyBorder="1" applyAlignment="1">
      <alignment vertical="center"/>
    </xf>
    <xf numFmtId="0" fontId="149" fillId="0" borderId="31" xfId="1" applyFont="1" applyFill="1" applyBorder="1" applyAlignment="1">
      <alignment horizontal="left" vertical="center"/>
    </xf>
    <xf numFmtId="164" fontId="155" fillId="0" borderId="32" xfId="1" applyNumberFormat="1" applyFont="1" applyFill="1" applyBorder="1" applyAlignment="1">
      <alignment vertical="center"/>
    </xf>
    <xf numFmtId="0" fontId="149" fillId="0" borderId="30" xfId="1" applyFont="1" applyFill="1" applyBorder="1"/>
    <xf numFmtId="0" fontId="149" fillId="0" borderId="31" xfId="1" applyFont="1" applyFill="1" applyBorder="1"/>
    <xf numFmtId="0" fontId="149" fillId="0" borderId="31" xfId="1" applyFont="1" applyFill="1" applyBorder="1" applyAlignment="1">
      <alignment horizontal="left"/>
    </xf>
    <xf numFmtId="14" fontId="149" fillId="0" borderId="32" xfId="1" applyNumberFormat="1" applyFont="1" applyFill="1" applyBorder="1"/>
    <xf numFmtId="0" fontId="154" fillId="0" borderId="0" xfId="1" applyFont="1"/>
    <xf numFmtId="0" fontId="156" fillId="0" borderId="0" xfId="1" applyFont="1"/>
    <xf numFmtId="0" fontId="149" fillId="0" borderId="0" xfId="1" applyFont="1" applyAlignment="1">
      <alignment horizontal="right"/>
    </xf>
    <xf numFmtId="14" fontId="149" fillId="0" borderId="0" xfId="1" applyNumberFormat="1" applyFont="1" applyAlignment="1">
      <alignment horizontal="left"/>
    </xf>
    <xf numFmtId="0" fontId="149" fillId="0" borderId="0" xfId="1" applyFont="1" applyAlignment="1">
      <alignment horizontal="left"/>
    </xf>
  </cellXfs>
  <cellStyles count="1815">
    <cellStyle name="_02 Výkaz výměr BS" xfId="6"/>
    <cellStyle name="_02 Výkaz výměr BS 2" xfId="1014"/>
    <cellStyle name="_02 Výkaz výměr EPS" xfId="7"/>
    <cellStyle name="_02 Výkaz výměr EPS 2" xfId="1015"/>
    <cellStyle name="_07-007_DOLI_DPS_KA_ON_00" xfId="8"/>
    <cellStyle name="_07-Výkaz výměr" xfId="9"/>
    <cellStyle name="_07-Výkaz výměr 2" xfId="1016"/>
    <cellStyle name="_10661-soupis.výkonů" xfId="630"/>
    <cellStyle name="_10661-soupis.výkonů 2" xfId="631"/>
    <cellStyle name="_10661-soupis.výkonů 3" xfId="632"/>
    <cellStyle name="_2004_04_08_komplet" xfId="633"/>
    <cellStyle name="_2006 HiPath 3800 A.Budova Petrof HK1" xfId="634"/>
    <cellStyle name="_222_4-5-R-12-B_ZV" xfId="635"/>
    <cellStyle name="_222_4-5-R-12-B_ZV 2" xfId="636"/>
    <cellStyle name="_222_4-5-R-12-B_ZV 3" xfId="637"/>
    <cellStyle name="_222_4-5-R-12-B_ZV_1" xfId="638"/>
    <cellStyle name="_222_4-5-R-12-B_ZV_1 2" xfId="639"/>
    <cellStyle name="_222_4-5-R-12-B_ZV_1 2 2" xfId="1638"/>
    <cellStyle name="_222_4-5-R-12-B_ZV_1 3" xfId="640"/>
    <cellStyle name="_222_4-5-R-12-B_ZV_1 3 2" xfId="1639"/>
    <cellStyle name="_222_4-5-R-12-B_ZV_1 4" xfId="1637"/>
    <cellStyle name="_ALL" xfId="641"/>
    <cellStyle name="_C.1.10.1 Rozpočet EPS" xfId="10"/>
    <cellStyle name="_C.1.10.1 Rozpočet EPS 2" xfId="1017"/>
    <cellStyle name="_C.1.10.2 Rozpočet BS" xfId="11"/>
    <cellStyle name="_C.1.10.2 Rozpočet BS 2" xfId="1018"/>
    <cellStyle name="_C.1.3 Rozpočet ZTI" xfId="12"/>
    <cellStyle name="_C.1.3 Rozpočet ZTI 2" xfId="1019"/>
    <cellStyle name="_C.1.4 Rozpočet ÚT" xfId="13"/>
    <cellStyle name="_C.1.4 Rozpočet ÚT 2" xfId="1020"/>
    <cellStyle name="_C.1.5 Rozpočet VZT" xfId="14"/>
    <cellStyle name="_C.1.5 Rozpočet VZT 2" xfId="1021"/>
    <cellStyle name="_C.1.6 Rozpočet CHL" xfId="15"/>
    <cellStyle name="_C.1.6 Rozpočet CHL 2" xfId="1022"/>
    <cellStyle name="_C.1.7 Rozpočet MaR" xfId="16"/>
    <cellStyle name="_C.1.7 Rozpočet MaR 2" xfId="1023"/>
    <cellStyle name="_C.1.7_vykazv_MaR" xfId="17"/>
    <cellStyle name="_C.1.7_vykazv_MaR 2" xfId="1024"/>
    <cellStyle name="_C.1.8 Rozpočet SILNO" xfId="18"/>
    <cellStyle name="_C.1.8 Rozpočet SILNO 2" xfId="1025"/>
    <cellStyle name="_C.4 Rozpočet Přípojka elektro" xfId="19"/>
    <cellStyle name="_C.4 Rozpočet Přípojka elektro 2" xfId="1026"/>
    <cellStyle name="_C4_04_Vřkaz vřmýr" xfId="20"/>
    <cellStyle name="_C4_04_Vřkaz vřmýr 2" xfId="1027"/>
    <cellStyle name="_CCTV" xfId="642"/>
    <cellStyle name="_CCTV_1-SK" xfId="643"/>
    <cellStyle name="_CCTV_2-AP" xfId="644"/>
    <cellStyle name="_CCTV_5-STA" xfId="645"/>
    <cellStyle name="_CCTV_Budova_A-rozpočet-FINAL" xfId="646"/>
    <cellStyle name="_CCTV_EZS" xfId="647"/>
    <cellStyle name="_CCTV_Kabelové žlaby a trubkovody" xfId="648"/>
    <cellStyle name="_CCTV_rozpočet- FINAL-" xfId="649"/>
    <cellStyle name="_CCTV_Rozpočet-final-" xfId="650"/>
    <cellStyle name="_CCTV_ROZPOČET-v rozpracovanosti-all" xfId="651"/>
    <cellStyle name="_CCTV_ROZPOOČET-final" xfId="652"/>
    <cellStyle name="_CCTV_SK" xfId="653"/>
    <cellStyle name="_CCTV_SSK" xfId="654"/>
    <cellStyle name="_CCTV_STA" xfId="655"/>
    <cellStyle name="_CCTV_VDT" xfId="656"/>
    <cellStyle name="_CCTV_VDT_1" xfId="657"/>
    <cellStyle name="_cenová nabídka" xfId="658"/>
    <cellStyle name="_Doli-výkaz výměr -s cenama-1" xfId="21"/>
    <cellStyle name="_DT" xfId="659"/>
    <cellStyle name="_EBC_vykaz_vymer" xfId="660"/>
    <cellStyle name="_EZS" xfId="661"/>
    <cellStyle name="_Inotex1" xfId="662"/>
    <cellStyle name="_Inotex1c" xfId="663"/>
    <cellStyle name="_Inotex2" xfId="664"/>
    <cellStyle name="_List1" xfId="665"/>
    <cellStyle name="_MESA IIa-SO-03z Slabopr.." xfId="666"/>
    <cellStyle name="_MESA IIa-SO-03z Slabopr.. 2" xfId="667"/>
    <cellStyle name="_MESA IIa-SO-03z Slabopr.. 2 2" xfId="1641"/>
    <cellStyle name="_MESA IIa-SO-03z Slabopr.. 3" xfId="668"/>
    <cellStyle name="_MESA IIa-SO-03z Slabopr.. 3 2" xfId="1642"/>
    <cellStyle name="_MESA IIa-SO-03z Slabopr.. 4" xfId="1640"/>
    <cellStyle name="_MESA IIa-SO-03z Slabopr.._1" xfId="669"/>
    <cellStyle name="_MESA IIa-SO-03z Slabopr.._1 2" xfId="670"/>
    <cellStyle name="_MESA IIa-SO-03z Slabopr.._1 3" xfId="671"/>
    <cellStyle name="_MESA Vysokov - II. etapa" xfId="672"/>
    <cellStyle name="_MESA Vysokov - II. etapa 2" xfId="673"/>
    <cellStyle name="_MESA Vysokov - II. etapa 3" xfId="674"/>
    <cellStyle name="_MESA-II et-Zpřistavek-ROZPOČET-včSANI uprav1" xfId="675"/>
    <cellStyle name="_MESA-II et-Zpřistavek-ROZPOČET-včSANI uprav1 2" xfId="676"/>
    <cellStyle name="_MESA-II et-Zpřistavek-ROZPOČET-včSANI uprav1 3" xfId="677"/>
    <cellStyle name="_MESA-II et-Zpřistavek-ROZPOČET-včSANI uprav1_1" xfId="678"/>
    <cellStyle name="_MESA-II et-Zpřistavek-ROZPOČET-včSANI uprav1_1 2" xfId="679"/>
    <cellStyle name="_MESA-II et-Zpřistavek-ROZPOČET-včSANI uprav1_1 2 2" xfId="1644"/>
    <cellStyle name="_MESA-II et-Zpřistavek-ROZPOČET-včSANI uprav1_1 3" xfId="680"/>
    <cellStyle name="_MESA-II et-Zpřistavek-ROZPOČET-včSANI uprav1_1 3 2" xfId="1645"/>
    <cellStyle name="_MESA-II et-Zpřistavek-ROZPOČET-včSANI uprav1_1 4" xfId="1643"/>
    <cellStyle name="_N020198A" xfId="681"/>
    <cellStyle name="_N02117-ELSYCO SK Socialnu Poistvnu Zilina SK" xfId="682"/>
    <cellStyle name="_N02129-Johnson Controls-EUROPAPIR Bratislava" xfId="683"/>
    <cellStyle name="_N02132-Johnson Controls-UNIPHARMA Bratislava - CCTV, ACCES" xfId="684"/>
    <cellStyle name="_N0214X-ROSS-EUROPAPIR Bratislava" xfId="685"/>
    <cellStyle name="_Nabídka KV SiPass" xfId="22"/>
    <cellStyle name="_Np_00110a" xfId="686"/>
    <cellStyle name="_Np_00118a" xfId="687"/>
    <cellStyle name="_Np_00159" xfId="688"/>
    <cellStyle name="_Np_00164a" xfId="689"/>
    <cellStyle name="_NXXXXX-Johnson Controls -vzor cen pro SK, EZS, EPS" xfId="690"/>
    <cellStyle name="_PERSONAL" xfId="23"/>
    <cellStyle name="_PERSONAL_1" xfId="24"/>
    <cellStyle name="_PS 01 Rozpočet - stl. vzduch technický" xfId="25"/>
    <cellStyle name="_PS 01 Rozpočet - stl. vzduch technický 2" xfId="1028"/>
    <cellStyle name="_PS 01 Rozpočet - stolový výtah" xfId="26"/>
    <cellStyle name="_PS 01 Rozpočet - stolový výtah 2" xfId="1029"/>
    <cellStyle name="_PS 01 Rozpočet - vysavač" xfId="27"/>
    <cellStyle name="_PS 01 Rozpočet - vysavač 2" xfId="1030"/>
    <cellStyle name="_PS 01 Rozpočet -jeřáb" xfId="28"/>
    <cellStyle name="_PS 01 Rozpočet -jeřáb 2" xfId="1031"/>
    <cellStyle name="_rozpočet" xfId="29"/>
    <cellStyle name="_Rozpočet_Buštěhrad" xfId="30"/>
    <cellStyle name="_Rozpočet_Buštěhrad 2" xfId="1032"/>
    <cellStyle name="_Rozpočet-FINAL" xfId="691"/>
    <cellStyle name="_Rozpočet-FINAL-" xfId="692"/>
    <cellStyle name="_Rozpočet-FINAL 10" xfId="1646"/>
    <cellStyle name="_Rozpočet-FINAL- 10" xfId="1647"/>
    <cellStyle name="_Rozpočet-FINAL 11" xfId="1462"/>
    <cellStyle name="_Rozpočet-FINAL- 11" xfId="1461"/>
    <cellStyle name="_Rozpočet-FINAL 2" xfId="693"/>
    <cellStyle name="_Rozpočet-FINAL- 2" xfId="694"/>
    <cellStyle name="_Rozpočet-FINAL 2 2" xfId="1346"/>
    <cellStyle name="_Rozpočet-FINAL- 2 2" xfId="1347"/>
    <cellStyle name="_Rozpočet-FINAL 2 3" xfId="1447"/>
    <cellStyle name="_Rozpočet-FINAL- 2 3" xfId="1448"/>
    <cellStyle name="_Rozpočet-FINAL 2 4" xfId="1310"/>
    <cellStyle name="_Rozpočet-FINAL- 2 4" xfId="1311"/>
    <cellStyle name="_Rozpočet-FINAL 2 5" xfId="1374"/>
    <cellStyle name="_Rozpočet-FINAL- 2 5" xfId="1373"/>
    <cellStyle name="_Rozpočet-FINAL 2 6" xfId="1245"/>
    <cellStyle name="_Rozpočet-FINAL- 2 6" xfId="1249"/>
    <cellStyle name="_Rozpočet-FINAL 2 7" xfId="1648"/>
    <cellStyle name="_Rozpočet-FINAL- 2 7" xfId="1649"/>
    <cellStyle name="_Rozpočet-FINAL 2 8" xfId="1666"/>
    <cellStyle name="_Rozpočet-FINAL- 2 8" xfId="1460"/>
    <cellStyle name="_Rozpočet-FINAL 3" xfId="695"/>
    <cellStyle name="_Rozpočet-FINAL- 3" xfId="696"/>
    <cellStyle name="_Rozpočet-FINAL 3 2" xfId="1348"/>
    <cellStyle name="_Rozpočet-FINAL- 3 2" xfId="1349"/>
    <cellStyle name="_Rozpočet-FINAL 3 3" xfId="1449"/>
    <cellStyle name="_Rozpočet-FINAL- 3 3" xfId="1450"/>
    <cellStyle name="_Rozpočet-FINAL 3 4" xfId="1394"/>
    <cellStyle name="_Rozpočet-FINAL- 3 4" xfId="1396"/>
    <cellStyle name="_Rozpočet-FINAL 3 5" xfId="1372"/>
    <cellStyle name="_Rozpočet-FINAL- 3 5" xfId="1371"/>
    <cellStyle name="_Rozpočet-FINAL 3 6" xfId="1253"/>
    <cellStyle name="_Rozpočet-FINAL- 3 6" xfId="1257"/>
    <cellStyle name="_Rozpočet-FINAL 3 7" xfId="1650"/>
    <cellStyle name="_Rozpočet-FINAL- 3 7" xfId="1651"/>
    <cellStyle name="_Rozpočet-FINAL 3 8" xfId="1665"/>
    <cellStyle name="_Rozpočet-FINAL- 3 8" xfId="1459"/>
    <cellStyle name="_Rozpočet-FINAL 4" xfId="697"/>
    <cellStyle name="_Rozpočet-FINAL- 4" xfId="698"/>
    <cellStyle name="_Rozpočet-FINAL 4 2" xfId="1350"/>
    <cellStyle name="_Rozpočet-FINAL- 4 2" xfId="1351"/>
    <cellStyle name="_Rozpočet-FINAL 4 3" xfId="1451"/>
    <cellStyle name="_Rozpočet-FINAL- 4 3" xfId="1452"/>
    <cellStyle name="_Rozpočet-FINAL 4 4" xfId="1398"/>
    <cellStyle name="_Rozpočet-FINAL- 4 4" xfId="1013"/>
    <cellStyle name="_Rozpočet-FINAL 4 5" xfId="1370"/>
    <cellStyle name="_Rozpočet-FINAL- 4 5" xfId="1369"/>
    <cellStyle name="_Rozpočet-FINAL 4 6" xfId="1261"/>
    <cellStyle name="_Rozpočet-FINAL- 4 6" xfId="1265"/>
    <cellStyle name="_Rozpočet-FINAL 4 7" xfId="1652"/>
    <cellStyle name="_Rozpočet-FINAL- 4 7" xfId="1653"/>
    <cellStyle name="_Rozpočet-FINAL 4 8" xfId="1664"/>
    <cellStyle name="_Rozpočet-FINAL- 4 8" xfId="1458"/>
    <cellStyle name="_Rozpočet-FINAL 5" xfId="1344"/>
    <cellStyle name="_Rozpočet-FINAL- 5" xfId="1345"/>
    <cellStyle name="_Rozpočet-FINAL 6" xfId="1445"/>
    <cellStyle name="_Rozpočet-FINAL- 6" xfId="1446"/>
    <cellStyle name="_Rozpočet-FINAL 7" xfId="1309"/>
    <cellStyle name="_Rozpočet-FINAL- 7" xfId="1393"/>
    <cellStyle name="_Rozpočet-FINAL 8" xfId="1376"/>
    <cellStyle name="_Rozpočet-FINAL- 8" xfId="1375"/>
    <cellStyle name="_Rozpočet-FINAL 9" xfId="1237"/>
    <cellStyle name="_Rozpočet-FINAL- 9" xfId="1241"/>
    <cellStyle name="_ROZPOČET-FINAL-ALL" xfId="699"/>
    <cellStyle name="_Rozpočet-IKEM-pro jiné účely" xfId="700"/>
    <cellStyle name="_Rozpočet-IKEM-pro jiné účely 2" xfId="701"/>
    <cellStyle name="_Rozpočet-IKEM-pro jiné účely 2 2" xfId="1353"/>
    <cellStyle name="_Rozpočet-IKEM-pro jiné účely 3" xfId="1352"/>
    <cellStyle name="_Rozpočet-KABELY-20072010-" xfId="702"/>
    <cellStyle name="_Rozpočet-KABELY-20072010- 2" xfId="703"/>
    <cellStyle name="_Rozpočet-KABELY-20072010- 2 2" xfId="1355"/>
    <cellStyle name="_Rozpočet-KABELY-20072010- 3" xfId="1354"/>
    <cellStyle name="_SO 01.070 Slaboproudé rozvody 1" xfId="704"/>
    <cellStyle name="_SO 01.070 Slaboproudé rozvody 1 2" xfId="705"/>
    <cellStyle name="_SO 01.070 Slaboproudé rozvody 1 2 2" xfId="1357"/>
    <cellStyle name="_SO 01.070 Slaboproudé rozvody 1 3" xfId="706"/>
    <cellStyle name="_SO 01.070 Slaboproudé rozvody 1 3 2" xfId="1358"/>
    <cellStyle name="_SO 01.070 Slaboproudé rozvody 1 4" xfId="707"/>
    <cellStyle name="_SO 01.070 Slaboproudé rozvody 1 4 2" xfId="1359"/>
    <cellStyle name="_SO 01.070 Slaboproudé rozvody 1 5" xfId="1356"/>
    <cellStyle name="_SO04" xfId="708"/>
    <cellStyle name="_STA - A" xfId="709"/>
    <cellStyle name="_stav" xfId="31"/>
    <cellStyle name="_Tendr,konvence-soupis.výkonů,07.08.05" xfId="710"/>
    <cellStyle name="_Tendr,konvence-soupis.výkonů,07.08.05 2" xfId="711"/>
    <cellStyle name="_Tendr,konvence-soupis.výkonů,07.08.05 3" xfId="712"/>
    <cellStyle name="_Tendr,konvence-soupis.výkonů,07.08.05_1" xfId="713"/>
    <cellStyle name="_Tendr,konvence-soupis.výkonů,07.08.05_1 2" xfId="714"/>
    <cellStyle name="_Tendr,konvence-soupis.výkonů,07.08.05_1 2 2" xfId="1655"/>
    <cellStyle name="_Tendr,konvence-soupis.výkonů,07.08.05_1 3" xfId="715"/>
    <cellStyle name="_Tendr,konvence-soupis.výkonů,07.08.05_1 3 2" xfId="1656"/>
    <cellStyle name="_Tendr,konvence-soupis.výkonů,07.08.05_1 4" xfId="1654"/>
    <cellStyle name="_Výkaz výměr - simulátory, stlačený vzduch" xfId="32"/>
    <cellStyle name="_Výkaz výměr - simulátory, stlačený vzduch 2" xfId="1033"/>
    <cellStyle name="_Výkaz výměr - stolový výtah" xfId="33"/>
    <cellStyle name="_Výkaz výměr - stolový výtah 2" xfId="1034"/>
    <cellStyle name="_Výkaz výměr - vysavač" xfId="34"/>
    <cellStyle name="_Výkaz výměr - vysavač 2" xfId="1035"/>
    <cellStyle name="_Výkaz výměr -jeřáb" xfId="35"/>
    <cellStyle name="_Výkaz výměr -jeřáb 2" xfId="1036"/>
    <cellStyle name="_Výkaz výměr PSHZ" xfId="716"/>
    <cellStyle name="_Výkaz výměr PSHZ 2" xfId="717"/>
    <cellStyle name="_Výkaz výměr PSHZ 2 2" xfId="1362"/>
    <cellStyle name="_Výkaz výměr PSHZ 3" xfId="718"/>
    <cellStyle name="_Výkaz výměr PSHZ 3 2" xfId="1363"/>
    <cellStyle name="_Výkaz výměr PSHZ 4" xfId="719"/>
    <cellStyle name="_Výkaz výměr PSHZ 4 2" xfId="1364"/>
    <cellStyle name="_Výkaz výměr PSHZ 5" xfId="1361"/>
    <cellStyle name="_Výkaz výměr SHZ" xfId="720"/>
    <cellStyle name="_Výkaz výměr SHZ 2" xfId="721"/>
    <cellStyle name="_Výkaz výměr SHZ 2 2" xfId="1366"/>
    <cellStyle name="_Výkaz výměr SHZ 3" xfId="722"/>
    <cellStyle name="_Výkaz výměr SHZ 3 2" xfId="1367"/>
    <cellStyle name="_Výkaz výměr SHZ 4" xfId="723"/>
    <cellStyle name="_Výkaz výměr SHZ 4 2" xfId="1368"/>
    <cellStyle name="_Výkaz výměr SHZ 5" xfId="1365"/>
    <cellStyle name="_Výkaz výměr_Chlazení" xfId="36"/>
    <cellStyle name="_Výkaz výměr_Chlazení 2" xfId="1037"/>
    <cellStyle name="_Výkaz výměr_Silnoproud" xfId="37"/>
    <cellStyle name="_Výkaz výměr_Silnoproud 2" xfId="1038"/>
    <cellStyle name="_Výkaz výměr_Slaboproud" xfId="38"/>
    <cellStyle name="_Výkaz výměr_Slaboproud 2" xfId="1039"/>
    <cellStyle name="_Výkaz výměr_UT" xfId="39"/>
    <cellStyle name="_Výkaz výměr_UT 2" xfId="1040"/>
    <cellStyle name="_Výkaz výměr_VZT" xfId="40"/>
    <cellStyle name="_Výkaz výměr_VZT 2" xfId="1041"/>
    <cellStyle name="_Výkaz výměr-Medicinský vzduch" xfId="41"/>
    <cellStyle name="_Výkaz výměr-Medicinský vzduch 2" xfId="1042"/>
    <cellStyle name="_Vysokov, Mesa - Západní administrativně provozní přístavba, 25.10.2006 ostrý" xfId="724"/>
    <cellStyle name="_Vzor vyplněného formuláře" xfId="725"/>
    <cellStyle name="_Z_00159A" xfId="726"/>
    <cellStyle name="_Západní křídlo - El. rozpočet" xfId="727"/>
    <cellStyle name="_Západní křídlo - El. rozpočet 2" xfId="728"/>
    <cellStyle name="_Západní křídlo - El. rozpočet 3" xfId="729"/>
    <cellStyle name="_Západní křídlo - El. rozpočet_1" xfId="730"/>
    <cellStyle name="_Západní křídlo - El. rozpočet_1 2" xfId="731"/>
    <cellStyle name="_Západní křídlo - El. rozpočet_1 2 2" xfId="1658"/>
    <cellStyle name="_Západní křídlo - El. rozpočet_1 3" xfId="732"/>
    <cellStyle name="_Západní křídlo - El. rozpočet_1 3 2" xfId="1659"/>
    <cellStyle name="_Západní křídlo - El. rozpočet_1 4" xfId="1657"/>
    <cellStyle name="_ZTI" xfId="42"/>
    <cellStyle name="_ZTI 2" xfId="1043"/>
    <cellStyle name="=C:\WINDOWS\SYSTEM32\COMMAND.COM" xfId="733"/>
    <cellStyle name="=C:\WINDOWS\SYSTEM32\COMMAND.COM 2" xfId="734"/>
    <cellStyle name="=C:\WINDOWS\SYSTEM32\COMMAND.COM 3" xfId="735"/>
    <cellStyle name="=C:\WINDOWS\SYSTEM32\COMMAND.COM 4" xfId="736"/>
    <cellStyle name="•W_laroux" xfId="737"/>
    <cellStyle name="0,0_x000d__x000a_NA_x000d__x000a_" xfId="738"/>
    <cellStyle name="1" xfId="43"/>
    <cellStyle name="1 2" xfId="44"/>
    <cellStyle name="1 2 2" xfId="1044"/>
    <cellStyle name="1 3" xfId="45"/>
    <cellStyle name="1 3 2" xfId="1045"/>
    <cellStyle name="1 4" xfId="46"/>
    <cellStyle name="1 4 2" xfId="1046"/>
    <cellStyle name="20 % – Zvýraznění1 2" xfId="47"/>
    <cellStyle name="20 % – Zvýraznění1 2 2" xfId="739"/>
    <cellStyle name="20 % – Zvýraznění1 3" xfId="48"/>
    <cellStyle name="20 % – Zvýraznění1 4" xfId="49"/>
    <cellStyle name="20 % – Zvýraznění2 2" xfId="50"/>
    <cellStyle name="20 % – Zvýraznění2 2 2" xfId="740"/>
    <cellStyle name="20 % – Zvýraznění2 3" xfId="51"/>
    <cellStyle name="20 % – Zvýraznění2 4" xfId="52"/>
    <cellStyle name="20 % – Zvýraznění3 2" xfId="53"/>
    <cellStyle name="20 % – Zvýraznění3 2 2" xfId="741"/>
    <cellStyle name="20 % – Zvýraznění3 3" xfId="54"/>
    <cellStyle name="20 % – Zvýraznění3 4" xfId="55"/>
    <cellStyle name="20 % – Zvýraznění4 2" xfId="56"/>
    <cellStyle name="20 % – Zvýraznění4 2 2" xfId="742"/>
    <cellStyle name="20 % – Zvýraznění4 3" xfId="57"/>
    <cellStyle name="20 % – Zvýraznění4 4" xfId="58"/>
    <cellStyle name="20 % – Zvýraznění5 2" xfId="59"/>
    <cellStyle name="20 % – Zvýraznění5 2 2" xfId="743"/>
    <cellStyle name="20 % – Zvýraznění5 3" xfId="60"/>
    <cellStyle name="20 % – Zvýraznění5 4" xfId="61"/>
    <cellStyle name="20 % – Zvýraznění6 2" xfId="62"/>
    <cellStyle name="20 % – Zvýraznění6 2 2" xfId="744"/>
    <cellStyle name="20 % – Zvýraznění6 3" xfId="63"/>
    <cellStyle name="20 % – Zvýraznění6 4" xfId="64"/>
    <cellStyle name="40 % – Zvýraznění1 2" xfId="65"/>
    <cellStyle name="40 % – Zvýraznění1 2 2" xfId="745"/>
    <cellStyle name="40 % – Zvýraznění1 3" xfId="66"/>
    <cellStyle name="40 % – Zvýraznění1 4" xfId="67"/>
    <cellStyle name="40 % – Zvýraznění2 2" xfId="68"/>
    <cellStyle name="40 % – Zvýraznění2 2 2" xfId="746"/>
    <cellStyle name="40 % – Zvýraznění2 3" xfId="69"/>
    <cellStyle name="40 % – Zvýraznění2 4" xfId="70"/>
    <cellStyle name="40 % – Zvýraznění3 2" xfId="71"/>
    <cellStyle name="40 % – Zvýraznění3 2 2" xfId="747"/>
    <cellStyle name="40 % – Zvýraznění3 3" xfId="72"/>
    <cellStyle name="40 % – Zvýraznění3 4" xfId="73"/>
    <cellStyle name="40 % – Zvýraznění4 2" xfId="74"/>
    <cellStyle name="40 % – Zvýraznění4 2 2" xfId="748"/>
    <cellStyle name="40 % – Zvýraznění4 3" xfId="75"/>
    <cellStyle name="40 % – Zvýraznění4 4" xfId="76"/>
    <cellStyle name="40 % – Zvýraznění5 2" xfId="77"/>
    <cellStyle name="40 % – Zvýraznění5 2 2" xfId="749"/>
    <cellStyle name="40 % – Zvýraznění5 3" xfId="78"/>
    <cellStyle name="40 % – Zvýraznění5 4" xfId="79"/>
    <cellStyle name="40 % – Zvýraznění6 2" xfId="80"/>
    <cellStyle name="40 % – Zvýraznění6 2 2" xfId="750"/>
    <cellStyle name="40 % – Zvýraznění6 3" xfId="81"/>
    <cellStyle name="40 % – Zvýraznění6 4" xfId="82"/>
    <cellStyle name="5" xfId="83"/>
    <cellStyle name="5 10" xfId="84"/>
    <cellStyle name="5 10 2" xfId="85"/>
    <cellStyle name="5 10 2 2" xfId="1048"/>
    <cellStyle name="5 10 3" xfId="86"/>
    <cellStyle name="5 10 3 2" xfId="1049"/>
    <cellStyle name="5 10 4" xfId="87"/>
    <cellStyle name="5 10 4 2" xfId="1050"/>
    <cellStyle name="5 11" xfId="88"/>
    <cellStyle name="5 11 2" xfId="89"/>
    <cellStyle name="5 11 2 2" xfId="1051"/>
    <cellStyle name="5 11 3" xfId="90"/>
    <cellStyle name="5 11 3 2" xfId="1052"/>
    <cellStyle name="5 11 4" xfId="91"/>
    <cellStyle name="5 11 4 2" xfId="1053"/>
    <cellStyle name="5 12" xfId="92"/>
    <cellStyle name="5 12 2" xfId="93"/>
    <cellStyle name="5 12 2 2" xfId="1054"/>
    <cellStyle name="5 12 3" xfId="94"/>
    <cellStyle name="5 12 3 2" xfId="1055"/>
    <cellStyle name="5 12 4" xfId="95"/>
    <cellStyle name="5 12 4 2" xfId="1056"/>
    <cellStyle name="5 13" xfId="96"/>
    <cellStyle name="5 13 2" xfId="97"/>
    <cellStyle name="5 13 2 2" xfId="1057"/>
    <cellStyle name="5 13 3" xfId="98"/>
    <cellStyle name="5 13 3 2" xfId="1058"/>
    <cellStyle name="5 13 4" xfId="99"/>
    <cellStyle name="5 13 4 2" xfId="1059"/>
    <cellStyle name="5 14" xfId="100"/>
    <cellStyle name="5 14 2" xfId="101"/>
    <cellStyle name="5 14 2 2" xfId="1060"/>
    <cellStyle name="5 14 3" xfId="102"/>
    <cellStyle name="5 14 3 2" xfId="1061"/>
    <cellStyle name="5 14 4" xfId="103"/>
    <cellStyle name="5 14 4 2" xfId="1062"/>
    <cellStyle name="5 15" xfId="104"/>
    <cellStyle name="5 15 2" xfId="105"/>
    <cellStyle name="5 15 2 2" xfId="1063"/>
    <cellStyle name="5 15 3" xfId="106"/>
    <cellStyle name="5 15 3 2" xfId="1064"/>
    <cellStyle name="5 15 4" xfId="107"/>
    <cellStyle name="5 15 4 2" xfId="1065"/>
    <cellStyle name="5 16" xfId="108"/>
    <cellStyle name="5 16 2" xfId="109"/>
    <cellStyle name="5 16 2 2" xfId="1066"/>
    <cellStyle name="5 16 3" xfId="110"/>
    <cellStyle name="5 16 3 2" xfId="1067"/>
    <cellStyle name="5 16 4" xfId="111"/>
    <cellStyle name="5 16 4 2" xfId="1068"/>
    <cellStyle name="5 17" xfId="112"/>
    <cellStyle name="5 17 2" xfId="113"/>
    <cellStyle name="5 17 2 2" xfId="1069"/>
    <cellStyle name="5 17 3" xfId="114"/>
    <cellStyle name="5 17 3 2" xfId="1070"/>
    <cellStyle name="5 17 4" xfId="115"/>
    <cellStyle name="5 17 4 2" xfId="1071"/>
    <cellStyle name="5 18" xfId="116"/>
    <cellStyle name="5 18 2" xfId="117"/>
    <cellStyle name="5 18 2 2" xfId="1072"/>
    <cellStyle name="5 18 3" xfId="118"/>
    <cellStyle name="5 18 3 2" xfId="1073"/>
    <cellStyle name="5 18 4" xfId="119"/>
    <cellStyle name="5 18 4 2" xfId="1074"/>
    <cellStyle name="5 19" xfId="120"/>
    <cellStyle name="5 19 2" xfId="121"/>
    <cellStyle name="5 19 2 2" xfId="1075"/>
    <cellStyle name="5 19 3" xfId="122"/>
    <cellStyle name="5 19 3 2" xfId="1076"/>
    <cellStyle name="5 19 4" xfId="123"/>
    <cellStyle name="5 19 4 2" xfId="1077"/>
    <cellStyle name="5 2" xfId="124"/>
    <cellStyle name="5 2 2" xfId="125"/>
    <cellStyle name="5 2 2 2" xfId="1078"/>
    <cellStyle name="5 2 3" xfId="126"/>
    <cellStyle name="5 2 3 2" xfId="1079"/>
    <cellStyle name="5 2 4" xfId="127"/>
    <cellStyle name="5 2 4 2" xfId="1080"/>
    <cellStyle name="5 20" xfId="128"/>
    <cellStyle name="5 20 2" xfId="129"/>
    <cellStyle name="5 20 2 2" xfId="1081"/>
    <cellStyle name="5 20 3" xfId="130"/>
    <cellStyle name="5 20 3 2" xfId="1082"/>
    <cellStyle name="5 20 4" xfId="131"/>
    <cellStyle name="5 20 4 2" xfId="1083"/>
    <cellStyle name="5 21" xfId="132"/>
    <cellStyle name="5 21 2" xfId="133"/>
    <cellStyle name="5 21 2 2" xfId="1084"/>
    <cellStyle name="5 21 3" xfId="134"/>
    <cellStyle name="5 21 3 2" xfId="1085"/>
    <cellStyle name="5 21 4" xfId="135"/>
    <cellStyle name="5 21 4 2" xfId="1086"/>
    <cellStyle name="5 22" xfId="136"/>
    <cellStyle name="5 22 2" xfId="137"/>
    <cellStyle name="5 22 2 2" xfId="1087"/>
    <cellStyle name="5 22 3" xfId="138"/>
    <cellStyle name="5 22 3 2" xfId="1088"/>
    <cellStyle name="5 22 4" xfId="139"/>
    <cellStyle name="5 22 4 2" xfId="1089"/>
    <cellStyle name="5 23" xfId="140"/>
    <cellStyle name="5 23 2" xfId="141"/>
    <cellStyle name="5 23 2 2" xfId="1090"/>
    <cellStyle name="5 23 3" xfId="142"/>
    <cellStyle name="5 23 3 2" xfId="1091"/>
    <cellStyle name="5 23 4" xfId="143"/>
    <cellStyle name="5 23 4 2" xfId="1092"/>
    <cellStyle name="5 24" xfId="144"/>
    <cellStyle name="5 24 2" xfId="145"/>
    <cellStyle name="5 24 2 2" xfId="1093"/>
    <cellStyle name="5 24 3" xfId="146"/>
    <cellStyle name="5 24 3 2" xfId="1094"/>
    <cellStyle name="5 24 4" xfId="147"/>
    <cellStyle name="5 24 4 2" xfId="1095"/>
    <cellStyle name="5 25" xfId="148"/>
    <cellStyle name="5 25 2" xfId="149"/>
    <cellStyle name="5 25 2 2" xfId="1096"/>
    <cellStyle name="5 25 3" xfId="150"/>
    <cellStyle name="5 25 3 2" xfId="1097"/>
    <cellStyle name="5 25 4" xfId="151"/>
    <cellStyle name="5 25 4 2" xfId="1098"/>
    <cellStyle name="5 26" xfId="152"/>
    <cellStyle name="5 26 2" xfId="153"/>
    <cellStyle name="5 26 2 2" xfId="1099"/>
    <cellStyle name="5 26 3" xfId="154"/>
    <cellStyle name="5 26 3 2" xfId="1100"/>
    <cellStyle name="5 26 4" xfId="155"/>
    <cellStyle name="5 26 4 2" xfId="1101"/>
    <cellStyle name="5 27" xfId="156"/>
    <cellStyle name="5 27 2" xfId="157"/>
    <cellStyle name="5 27 2 2" xfId="1102"/>
    <cellStyle name="5 27 3" xfId="158"/>
    <cellStyle name="5 27 3 2" xfId="1103"/>
    <cellStyle name="5 27 4" xfId="159"/>
    <cellStyle name="5 27 4 2" xfId="1104"/>
    <cellStyle name="5 28" xfId="160"/>
    <cellStyle name="5 28 2" xfId="161"/>
    <cellStyle name="5 28 2 2" xfId="1105"/>
    <cellStyle name="5 28 3" xfId="162"/>
    <cellStyle name="5 28 3 2" xfId="1106"/>
    <cellStyle name="5 28 4" xfId="163"/>
    <cellStyle name="5 28 4 2" xfId="1107"/>
    <cellStyle name="5 29" xfId="164"/>
    <cellStyle name="5 29 2" xfId="165"/>
    <cellStyle name="5 29 2 2" xfId="1108"/>
    <cellStyle name="5 29 3" xfId="166"/>
    <cellStyle name="5 29 3 2" xfId="1109"/>
    <cellStyle name="5 29 4" xfId="167"/>
    <cellStyle name="5 29 4 2" xfId="1110"/>
    <cellStyle name="5 3" xfId="168"/>
    <cellStyle name="5 3 2" xfId="169"/>
    <cellStyle name="5 3 2 2" xfId="1111"/>
    <cellStyle name="5 3 3" xfId="170"/>
    <cellStyle name="5 3 3 2" xfId="1112"/>
    <cellStyle name="5 3 4" xfId="171"/>
    <cellStyle name="5 3 4 2" xfId="1113"/>
    <cellStyle name="5 30" xfId="172"/>
    <cellStyle name="5 30 2" xfId="173"/>
    <cellStyle name="5 30 2 2" xfId="1114"/>
    <cellStyle name="5 30 3" xfId="174"/>
    <cellStyle name="5 30 3 2" xfId="1115"/>
    <cellStyle name="5 30 4" xfId="175"/>
    <cellStyle name="5 30 4 2" xfId="1116"/>
    <cellStyle name="5 31" xfId="176"/>
    <cellStyle name="5 31 2" xfId="177"/>
    <cellStyle name="5 31 2 2" xfId="1117"/>
    <cellStyle name="5 31 3" xfId="178"/>
    <cellStyle name="5 31 3 2" xfId="1118"/>
    <cellStyle name="5 31 4" xfId="179"/>
    <cellStyle name="5 31 4 2" xfId="1119"/>
    <cellStyle name="5 32" xfId="180"/>
    <cellStyle name="5 32 2" xfId="181"/>
    <cellStyle name="5 32 2 2" xfId="1120"/>
    <cellStyle name="5 32 3" xfId="182"/>
    <cellStyle name="5 32 3 2" xfId="1121"/>
    <cellStyle name="5 32 4" xfId="183"/>
    <cellStyle name="5 32 4 2" xfId="1122"/>
    <cellStyle name="5 33" xfId="184"/>
    <cellStyle name="5 33 2" xfId="185"/>
    <cellStyle name="5 33 2 2" xfId="1123"/>
    <cellStyle name="5 33 3" xfId="186"/>
    <cellStyle name="5 33 3 2" xfId="1124"/>
    <cellStyle name="5 33 4" xfId="187"/>
    <cellStyle name="5 33 4 2" xfId="1125"/>
    <cellStyle name="5 34" xfId="188"/>
    <cellStyle name="5 34 2" xfId="189"/>
    <cellStyle name="5 34 2 2" xfId="1126"/>
    <cellStyle name="5 34 3" xfId="190"/>
    <cellStyle name="5 34 3 2" xfId="1127"/>
    <cellStyle name="5 34 4" xfId="191"/>
    <cellStyle name="5 34 4 2" xfId="1128"/>
    <cellStyle name="5 35" xfId="192"/>
    <cellStyle name="5 35 2" xfId="193"/>
    <cellStyle name="5 35 2 2" xfId="1129"/>
    <cellStyle name="5 35 3" xfId="194"/>
    <cellStyle name="5 35 3 2" xfId="1130"/>
    <cellStyle name="5 35 4" xfId="195"/>
    <cellStyle name="5 35 4 2" xfId="1131"/>
    <cellStyle name="5 36" xfId="196"/>
    <cellStyle name="5 36 2" xfId="197"/>
    <cellStyle name="5 36 2 2" xfId="1132"/>
    <cellStyle name="5 36 3" xfId="198"/>
    <cellStyle name="5 36 3 2" xfId="1133"/>
    <cellStyle name="5 36 4" xfId="199"/>
    <cellStyle name="5 36 4 2" xfId="1134"/>
    <cellStyle name="5 37" xfId="200"/>
    <cellStyle name="5 37 2" xfId="201"/>
    <cellStyle name="5 37 2 2" xfId="1135"/>
    <cellStyle name="5 37 3" xfId="202"/>
    <cellStyle name="5 37 3 2" xfId="1136"/>
    <cellStyle name="5 37 4" xfId="203"/>
    <cellStyle name="5 37 4 2" xfId="1137"/>
    <cellStyle name="5 38" xfId="204"/>
    <cellStyle name="5 38 2" xfId="205"/>
    <cellStyle name="5 38 2 2" xfId="1138"/>
    <cellStyle name="5 38 3" xfId="206"/>
    <cellStyle name="5 38 3 2" xfId="1139"/>
    <cellStyle name="5 38 4" xfId="207"/>
    <cellStyle name="5 38 4 2" xfId="1140"/>
    <cellStyle name="5 39" xfId="208"/>
    <cellStyle name="5 39 2" xfId="209"/>
    <cellStyle name="5 39 2 2" xfId="1141"/>
    <cellStyle name="5 39 3" xfId="210"/>
    <cellStyle name="5 39 3 2" xfId="1142"/>
    <cellStyle name="5 39 4" xfId="211"/>
    <cellStyle name="5 39 4 2" xfId="1143"/>
    <cellStyle name="5 4" xfId="212"/>
    <cellStyle name="5 4 2" xfId="213"/>
    <cellStyle name="5 4 2 2" xfId="1144"/>
    <cellStyle name="5 4 3" xfId="214"/>
    <cellStyle name="5 4 3 2" xfId="1145"/>
    <cellStyle name="5 4 4" xfId="215"/>
    <cellStyle name="5 4 4 2" xfId="1146"/>
    <cellStyle name="5 40" xfId="216"/>
    <cellStyle name="5 40 2" xfId="1147"/>
    <cellStyle name="5 41" xfId="217"/>
    <cellStyle name="5 41 2" xfId="1148"/>
    <cellStyle name="5 42" xfId="218"/>
    <cellStyle name="5 42 2" xfId="1149"/>
    <cellStyle name="5 5" xfId="219"/>
    <cellStyle name="5 5 2" xfId="220"/>
    <cellStyle name="5 5 2 2" xfId="1150"/>
    <cellStyle name="5 5 3" xfId="221"/>
    <cellStyle name="5 5 3 2" xfId="1151"/>
    <cellStyle name="5 5 4" xfId="222"/>
    <cellStyle name="5 5 4 2" xfId="1152"/>
    <cellStyle name="5 6" xfId="223"/>
    <cellStyle name="5 6 2" xfId="224"/>
    <cellStyle name="5 6 2 2" xfId="1153"/>
    <cellStyle name="5 6 3" xfId="225"/>
    <cellStyle name="5 6 3 2" xfId="1154"/>
    <cellStyle name="5 6 4" xfId="226"/>
    <cellStyle name="5 6 4 2" xfId="1155"/>
    <cellStyle name="5 7" xfId="227"/>
    <cellStyle name="5 7 2" xfId="228"/>
    <cellStyle name="5 7 2 2" xfId="1156"/>
    <cellStyle name="5 7 3" xfId="229"/>
    <cellStyle name="5 7 3 2" xfId="1157"/>
    <cellStyle name="5 7 4" xfId="230"/>
    <cellStyle name="5 7 4 2" xfId="1158"/>
    <cellStyle name="5 8" xfId="231"/>
    <cellStyle name="5 8 2" xfId="232"/>
    <cellStyle name="5 8 2 2" xfId="1159"/>
    <cellStyle name="5 8 3" xfId="233"/>
    <cellStyle name="5 8 3 2" xfId="1160"/>
    <cellStyle name="5 8 4" xfId="234"/>
    <cellStyle name="5 8 4 2" xfId="1161"/>
    <cellStyle name="5 9" xfId="235"/>
    <cellStyle name="5 9 2" xfId="236"/>
    <cellStyle name="5 9 2 2" xfId="1162"/>
    <cellStyle name="5 9 3" xfId="237"/>
    <cellStyle name="5 9 3 2" xfId="1163"/>
    <cellStyle name="5 9 4" xfId="238"/>
    <cellStyle name="5 9 4 2" xfId="1164"/>
    <cellStyle name="60 % – Zvýraznění1 2" xfId="239"/>
    <cellStyle name="60 % – Zvýraznění1 2 2" xfId="751"/>
    <cellStyle name="60 % – Zvýraznění1 3" xfId="240"/>
    <cellStyle name="60 % – Zvýraznění1 4" xfId="241"/>
    <cellStyle name="60 % – Zvýraznění2 2" xfId="242"/>
    <cellStyle name="60 % – Zvýraznění2 2 2" xfId="752"/>
    <cellStyle name="60 % – Zvýraznění2 3" xfId="243"/>
    <cellStyle name="60 % – Zvýraznění2 4" xfId="244"/>
    <cellStyle name="60 % – Zvýraznění3 2" xfId="245"/>
    <cellStyle name="60 % – Zvýraznění3 2 2" xfId="753"/>
    <cellStyle name="60 % – Zvýraznění3 3" xfId="246"/>
    <cellStyle name="60 % – Zvýraznění3 4" xfId="247"/>
    <cellStyle name="60 % – Zvýraznění4 2" xfId="248"/>
    <cellStyle name="60 % – Zvýraznění4 2 2" xfId="754"/>
    <cellStyle name="60 % – Zvýraznění4 3" xfId="249"/>
    <cellStyle name="60 % – Zvýraznění4 4" xfId="250"/>
    <cellStyle name="60 % – Zvýraznění5 2" xfId="251"/>
    <cellStyle name="60 % – Zvýraznění5 2 2" xfId="755"/>
    <cellStyle name="60 % – Zvýraznění5 3" xfId="252"/>
    <cellStyle name="60 % – Zvýraznění5 4" xfId="253"/>
    <cellStyle name="60 % – Zvýraznění6 2" xfId="254"/>
    <cellStyle name="60 % – Zvýraznění6 2 2" xfId="756"/>
    <cellStyle name="60 % – Zvýraznění6 3" xfId="255"/>
    <cellStyle name="60 % – Zvýraznění6 4" xfId="256"/>
    <cellStyle name="Äåíåæíûé [0]_PERSONAL" xfId="757"/>
    <cellStyle name="Äåíåæíûé_PERSONAL" xfId="758"/>
    <cellStyle name="ÅëÈ­ [0]_laroux" xfId="759"/>
    <cellStyle name="ÅëÈ­_laroux" xfId="760"/>
    <cellStyle name="ÄÞ¸¶ [0]_laroux" xfId="761"/>
    <cellStyle name="ÄÞ¸¶_laroux" xfId="762"/>
    <cellStyle name="balicek" xfId="763"/>
    <cellStyle name="Besuchter Hyperlink" xfId="764"/>
    <cellStyle name="blok_cen" xfId="765"/>
    <cellStyle name="blokcen" xfId="766"/>
    <cellStyle name="Body" xfId="767"/>
    <cellStyle name="Bold 11" xfId="768"/>
    <cellStyle name="Ç¥ÁØ_ÀÎÀç°³¹ß¿ø" xfId="769"/>
    <cellStyle name="Calc Currency (0)" xfId="770"/>
    <cellStyle name="Calc Currency (0) 2" xfId="771"/>
    <cellStyle name="Calc Currency (0) 3" xfId="772"/>
    <cellStyle name="Calc Currency (0) 4" xfId="773"/>
    <cellStyle name="Calc Currency (2)" xfId="774"/>
    <cellStyle name="Calc Percent (0)" xfId="775"/>
    <cellStyle name="Calc Percent (1)" xfId="776"/>
    <cellStyle name="Calc Percent (1) 2" xfId="777"/>
    <cellStyle name="Calc Percent (1) 3" xfId="778"/>
    <cellStyle name="Calc Percent (1) 4" xfId="779"/>
    <cellStyle name="Calc Percent (2)" xfId="780"/>
    <cellStyle name="Calc Percent (2) 2" xfId="781"/>
    <cellStyle name="Calc Percent (2) 3" xfId="782"/>
    <cellStyle name="Calc Percent (2) 4" xfId="783"/>
    <cellStyle name="Calc Units (0)" xfId="784"/>
    <cellStyle name="Calc Units (1)" xfId="785"/>
    <cellStyle name="Calc Units (2)" xfId="786"/>
    <cellStyle name="Celkem 2" xfId="257"/>
    <cellStyle name="Celkem 3" xfId="258"/>
    <cellStyle name="Celkem 4" xfId="259"/>
    <cellStyle name="cena" xfId="787"/>
    <cellStyle name="CenaJednPolozky" xfId="260"/>
    <cellStyle name="ceník" xfId="788"/>
    <cellStyle name="ceník 2" xfId="1661"/>
    <cellStyle name="Comma  - Style1" xfId="789"/>
    <cellStyle name="Comma  - Style2" xfId="790"/>
    <cellStyle name="Comma  - Style3" xfId="791"/>
    <cellStyle name="Comma  - Style4" xfId="792"/>
    <cellStyle name="Comma  - Style5" xfId="793"/>
    <cellStyle name="Comma  - Style6" xfId="794"/>
    <cellStyle name="Comma  - Style7" xfId="795"/>
    <cellStyle name="Comma  - Style8" xfId="796"/>
    <cellStyle name="Comma [0]_1995" xfId="797"/>
    <cellStyle name="Comma [00]" xfId="798"/>
    <cellStyle name="Comma_1995" xfId="799"/>
    <cellStyle name="Currency (0)" xfId="800"/>
    <cellStyle name="Currency (0) 2" xfId="1380"/>
    <cellStyle name="Currency (2)" xfId="801"/>
    <cellStyle name="Currency (2) 2" xfId="1381"/>
    <cellStyle name="Currency [0]_1995" xfId="802"/>
    <cellStyle name="Currency [00]" xfId="803"/>
    <cellStyle name="Currency_1995" xfId="804"/>
    <cellStyle name="Currency0" xfId="805"/>
    <cellStyle name="Currency0 2" xfId="1382"/>
    <cellStyle name="Čárka 2" xfId="806"/>
    <cellStyle name="Čárka 2 2" xfId="1383"/>
    <cellStyle name="Čárka 2 2 2" xfId="1796"/>
    <cellStyle name="Čárka 2 3" xfId="1662"/>
    <cellStyle name="čárky [0]_Razitko1" xfId="261"/>
    <cellStyle name="čárky 2" xfId="262"/>
    <cellStyle name="čárky 2 10" xfId="263"/>
    <cellStyle name="čárky 2 10 2" xfId="264"/>
    <cellStyle name="čárky 2 10 2 2" xfId="1165"/>
    <cellStyle name="čárky 2 10 2 2 2" xfId="1667"/>
    <cellStyle name="čárky 2 10 2 3" xfId="1465"/>
    <cellStyle name="čárky 2 10 3" xfId="265"/>
    <cellStyle name="čárky 2 10 3 2" xfId="1166"/>
    <cellStyle name="čárky 2 10 3 2 2" xfId="1668"/>
    <cellStyle name="čárky 2 10 3 3" xfId="1466"/>
    <cellStyle name="čárky 2 10 4" xfId="266"/>
    <cellStyle name="čárky 2 10 4 2" xfId="1167"/>
    <cellStyle name="čárky 2 10 4 2 2" xfId="1669"/>
    <cellStyle name="čárky 2 10 4 3" xfId="1467"/>
    <cellStyle name="čárky 2 10 5" xfId="1464"/>
    <cellStyle name="čárky 2 11" xfId="267"/>
    <cellStyle name="čárky 2 11 2" xfId="268"/>
    <cellStyle name="čárky 2 11 2 2" xfId="1168"/>
    <cellStyle name="čárky 2 11 2 2 2" xfId="1670"/>
    <cellStyle name="čárky 2 11 2 3" xfId="1469"/>
    <cellStyle name="čárky 2 11 3" xfId="269"/>
    <cellStyle name="čárky 2 11 3 2" xfId="1169"/>
    <cellStyle name="čárky 2 11 3 2 2" xfId="1671"/>
    <cellStyle name="čárky 2 11 3 3" xfId="1470"/>
    <cellStyle name="čárky 2 11 4" xfId="270"/>
    <cellStyle name="čárky 2 11 4 2" xfId="1170"/>
    <cellStyle name="čárky 2 11 4 2 2" xfId="1672"/>
    <cellStyle name="čárky 2 11 4 3" xfId="1471"/>
    <cellStyle name="čárky 2 11 5" xfId="1468"/>
    <cellStyle name="čárky 2 12" xfId="271"/>
    <cellStyle name="čárky 2 12 2" xfId="272"/>
    <cellStyle name="čárky 2 12 2 2" xfId="1171"/>
    <cellStyle name="čárky 2 12 2 2 2" xfId="1673"/>
    <cellStyle name="čárky 2 12 2 3" xfId="1473"/>
    <cellStyle name="čárky 2 12 3" xfId="273"/>
    <cellStyle name="čárky 2 12 3 2" xfId="1172"/>
    <cellStyle name="čárky 2 12 3 2 2" xfId="1674"/>
    <cellStyle name="čárky 2 12 3 3" xfId="1474"/>
    <cellStyle name="čárky 2 12 4" xfId="274"/>
    <cellStyle name="čárky 2 12 4 2" xfId="1173"/>
    <cellStyle name="čárky 2 12 4 2 2" xfId="1675"/>
    <cellStyle name="čárky 2 12 4 3" xfId="1475"/>
    <cellStyle name="čárky 2 12 5" xfId="1472"/>
    <cellStyle name="čárky 2 13" xfId="275"/>
    <cellStyle name="čárky 2 13 2" xfId="276"/>
    <cellStyle name="čárky 2 13 2 2" xfId="1174"/>
    <cellStyle name="čárky 2 13 2 2 2" xfId="1676"/>
    <cellStyle name="čárky 2 13 2 3" xfId="1477"/>
    <cellStyle name="čárky 2 13 3" xfId="277"/>
    <cellStyle name="čárky 2 13 3 2" xfId="1175"/>
    <cellStyle name="čárky 2 13 3 2 2" xfId="1677"/>
    <cellStyle name="čárky 2 13 3 3" xfId="1478"/>
    <cellStyle name="čárky 2 13 4" xfId="278"/>
    <cellStyle name="čárky 2 13 4 2" xfId="1176"/>
    <cellStyle name="čárky 2 13 4 2 2" xfId="1678"/>
    <cellStyle name="čárky 2 13 4 3" xfId="1479"/>
    <cellStyle name="čárky 2 13 5" xfId="1476"/>
    <cellStyle name="čárky 2 14" xfId="279"/>
    <cellStyle name="čárky 2 14 2" xfId="280"/>
    <cellStyle name="čárky 2 14 2 2" xfId="1177"/>
    <cellStyle name="čárky 2 14 2 2 2" xfId="1679"/>
    <cellStyle name="čárky 2 14 2 3" xfId="1481"/>
    <cellStyle name="čárky 2 14 3" xfId="281"/>
    <cellStyle name="čárky 2 14 3 2" xfId="1178"/>
    <cellStyle name="čárky 2 14 3 2 2" xfId="1680"/>
    <cellStyle name="čárky 2 14 3 3" xfId="1482"/>
    <cellStyle name="čárky 2 14 4" xfId="282"/>
    <cellStyle name="čárky 2 14 4 2" xfId="1179"/>
    <cellStyle name="čárky 2 14 4 2 2" xfId="1681"/>
    <cellStyle name="čárky 2 14 4 3" xfId="1483"/>
    <cellStyle name="čárky 2 14 5" xfId="1480"/>
    <cellStyle name="čárky 2 15" xfId="283"/>
    <cellStyle name="čárky 2 15 2" xfId="284"/>
    <cellStyle name="čárky 2 15 2 2" xfId="1180"/>
    <cellStyle name="čárky 2 15 2 2 2" xfId="1682"/>
    <cellStyle name="čárky 2 15 2 3" xfId="1485"/>
    <cellStyle name="čárky 2 15 3" xfId="285"/>
    <cellStyle name="čárky 2 15 3 2" xfId="1181"/>
    <cellStyle name="čárky 2 15 3 2 2" xfId="1683"/>
    <cellStyle name="čárky 2 15 3 3" xfId="1486"/>
    <cellStyle name="čárky 2 15 4" xfId="286"/>
    <cellStyle name="čárky 2 15 4 2" xfId="1182"/>
    <cellStyle name="čárky 2 15 4 2 2" xfId="1684"/>
    <cellStyle name="čárky 2 15 4 3" xfId="1487"/>
    <cellStyle name="čárky 2 15 5" xfId="1484"/>
    <cellStyle name="čárky 2 16" xfId="287"/>
    <cellStyle name="čárky 2 16 2" xfId="288"/>
    <cellStyle name="čárky 2 16 2 2" xfId="1183"/>
    <cellStyle name="čárky 2 16 2 2 2" xfId="1685"/>
    <cellStyle name="čárky 2 16 2 3" xfId="1489"/>
    <cellStyle name="čárky 2 16 3" xfId="289"/>
    <cellStyle name="čárky 2 16 3 2" xfId="1184"/>
    <cellStyle name="čárky 2 16 3 2 2" xfId="1686"/>
    <cellStyle name="čárky 2 16 3 3" xfId="1490"/>
    <cellStyle name="čárky 2 16 4" xfId="290"/>
    <cellStyle name="čárky 2 16 4 2" xfId="1185"/>
    <cellStyle name="čárky 2 16 4 2 2" xfId="1687"/>
    <cellStyle name="čárky 2 16 4 3" xfId="1491"/>
    <cellStyle name="čárky 2 16 5" xfId="1488"/>
    <cellStyle name="čárky 2 17" xfId="291"/>
    <cellStyle name="čárky 2 17 2" xfId="292"/>
    <cellStyle name="čárky 2 17 2 2" xfId="1186"/>
    <cellStyle name="čárky 2 17 2 2 2" xfId="1688"/>
    <cellStyle name="čárky 2 17 2 3" xfId="1493"/>
    <cellStyle name="čárky 2 17 3" xfId="293"/>
    <cellStyle name="čárky 2 17 3 2" xfId="1187"/>
    <cellStyle name="čárky 2 17 3 2 2" xfId="1689"/>
    <cellStyle name="čárky 2 17 3 3" xfId="1494"/>
    <cellStyle name="čárky 2 17 4" xfId="294"/>
    <cellStyle name="čárky 2 17 4 2" xfId="1188"/>
    <cellStyle name="čárky 2 17 4 2 2" xfId="1690"/>
    <cellStyle name="čárky 2 17 4 3" xfId="1495"/>
    <cellStyle name="čárky 2 17 5" xfId="1492"/>
    <cellStyle name="čárky 2 18" xfId="295"/>
    <cellStyle name="čárky 2 18 2" xfId="296"/>
    <cellStyle name="čárky 2 18 2 2" xfId="1189"/>
    <cellStyle name="čárky 2 18 2 2 2" xfId="1691"/>
    <cellStyle name="čárky 2 18 2 3" xfId="1497"/>
    <cellStyle name="čárky 2 18 3" xfId="297"/>
    <cellStyle name="čárky 2 18 3 2" xfId="1190"/>
    <cellStyle name="čárky 2 18 3 2 2" xfId="1692"/>
    <cellStyle name="čárky 2 18 3 3" xfId="1498"/>
    <cellStyle name="čárky 2 18 4" xfId="298"/>
    <cellStyle name="čárky 2 18 4 2" xfId="1191"/>
    <cellStyle name="čárky 2 18 4 2 2" xfId="1693"/>
    <cellStyle name="čárky 2 18 4 3" xfId="1499"/>
    <cellStyle name="čárky 2 18 5" xfId="1496"/>
    <cellStyle name="čárky 2 19" xfId="299"/>
    <cellStyle name="čárky 2 19 2" xfId="300"/>
    <cellStyle name="čárky 2 19 2 2" xfId="1192"/>
    <cellStyle name="čárky 2 19 2 2 2" xfId="1694"/>
    <cellStyle name="čárky 2 19 2 3" xfId="1501"/>
    <cellStyle name="čárky 2 19 3" xfId="301"/>
    <cellStyle name="čárky 2 19 3 2" xfId="1193"/>
    <cellStyle name="čárky 2 19 3 2 2" xfId="1695"/>
    <cellStyle name="čárky 2 19 3 3" xfId="1502"/>
    <cellStyle name="čárky 2 19 4" xfId="302"/>
    <cellStyle name="čárky 2 19 4 2" xfId="1194"/>
    <cellStyle name="čárky 2 19 4 2 2" xfId="1696"/>
    <cellStyle name="čárky 2 19 4 3" xfId="1503"/>
    <cellStyle name="čárky 2 19 5" xfId="1500"/>
    <cellStyle name="čárky 2 2" xfId="303"/>
    <cellStyle name="čárky 2 2 2" xfId="304"/>
    <cellStyle name="čárky 2 2 2 2" xfId="1195"/>
    <cellStyle name="čárky 2 2 2 2 2" xfId="1697"/>
    <cellStyle name="čárky 2 2 2 3" xfId="1505"/>
    <cellStyle name="čárky 2 2 3" xfId="305"/>
    <cellStyle name="čárky 2 2 3 2" xfId="1196"/>
    <cellStyle name="čárky 2 2 3 2 2" xfId="1698"/>
    <cellStyle name="čárky 2 2 3 3" xfId="1506"/>
    <cellStyle name="čárky 2 2 4" xfId="306"/>
    <cellStyle name="čárky 2 2 4 2" xfId="1197"/>
    <cellStyle name="čárky 2 2 4 2 2" xfId="1699"/>
    <cellStyle name="čárky 2 2 4 3" xfId="1507"/>
    <cellStyle name="čárky 2 2 5" xfId="1504"/>
    <cellStyle name="čárky 2 20" xfId="307"/>
    <cellStyle name="čárky 2 20 2" xfId="308"/>
    <cellStyle name="čárky 2 20 2 2" xfId="1198"/>
    <cellStyle name="čárky 2 20 2 2 2" xfId="1700"/>
    <cellStyle name="čárky 2 20 2 3" xfId="1509"/>
    <cellStyle name="čárky 2 20 3" xfId="309"/>
    <cellStyle name="čárky 2 20 3 2" xfId="1199"/>
    <cellStyle name="čárky 2 20 3 2 2" xfId="1701"/>
    <cellStyle name="čárky 2 20 3 3" xfId="1510"/>
    <cellStyle name="čárky 2 20 4" xfId="310"/>
    <cellStyle name="čárky 2 20 4 2" xfId="1200"/>
    <cellStyle name="čárky 2 20 4 2 2" xfId="1702"/>
    <cellStyle name="čárky 2 20 4 3" xfId="1511"/>
    <cellStyle name="čárky 2 20 5" xfId="1508"/>
    <cellStyle name="čárky 2 21" xfId="311"/>
    <cellStyle name="čárky 2 21 2" xfId="312"/>
    <cellStyle name="čárky 2 21 2 2" xfId="1201"/>
    <cellStyle name="čárky 2 21 2 2 2" xfId="1703"/>
    <cellStyle name="čárky 2 21 2 3" xfId="1513"/>
    <cellStyle name="čárky 2 21 3" xfId="313"/>
    <cellStyle name="čárky 2 21 3 2" xfId="1202"/>
    <cellStyle name="čárky 2 21 3 2 2" xfId="1704"/>
    <cellStyle name="čárky 2 21 3 3" xfId="1514"/>
    <cellStyle name="čárky 2 21 4" xfId="314"/>
    <cellStyle name="čárky 2 21 4 2" xfId="1203"/>
    <cellStyle name="čárky 2 21 4 2 2" xfId="1705"/>
    <cellStyle name="čárky 2 21 4 3" xfId="1515"/>
    <cellStyle name="čárky 2 21 5" xfId="1512"/>
    <cellStyle name="čárky 2 22" xfId="315"/>
    <cellStyle name="čárky 2 22 2" xfId="316"/>
    <cellStyle name="čárky 2 22 2 2" xfId="1204"/>
    <cellStyle name="čárky 2 22 2 2 2" xfId="1706"/>
    <cellStyle name="čárky 2 22 2 3" xfId="1517"/>
    <cellStyle name="čárky 2 22 3" xfId="317"/>
    <cellStyle name="čárky 2 22 3 2" xfId="1205"/>
    <cellStyle name="čárky 2 22 3 2 2" xfId="1707"/>
    <cellStyle name="čárky 2 22 3 3" xfId="1518"/>
    <cellStyle name="čárky 2 22 4" xfId="318"/>
    <cellStyle name="čárky 2 22 4 2" xfId="1206"/>
    <cellStyle name="čárky 2 22 4 2 2" xfId="1708"/>
    <cellStyle name="čárky 2 22 4 3" xfId="1519"/>
    <cellStyle name="čárky 2 22 5" xfId="1516"/>
    <cellStyle name="čárky 2 23" xfId="319"/>
    <cellStyle name="čárky 2 23 2" xfId="320"/>
    <cellStyle name="čárky 2 23 2 2" xfId="1207"/>
    <cellStyle name="čárky 2 23 2 2 2" xfId="1709"/>
    <cellStyle name="čárky 2 23 2 3" xfId="1521"/>
    <cellStyle name="čárky 2 23 3" xfId="321"/>
    <cellStyle name="čárky 2 23 3 2" xfId="1208"/>
    <cellStyle name="čárky 2 23 3 2 2" xfId="1710"/>
    <cellStyle name="čárky 2 23 3 3" xfId="1522"/>
    <cellStyle name="čárky 2 23 4" xfId="322"/>
    <cellStyle name="čárky 2 23 4 2" xfId="1209"/>
    <cellStyle name="čárky 2 23 4 2 2" xfId="1711"/>
    <cellStyle name="čárky 2 23 4 3" xfId="1523"/>
    <cellStyle name="čárky 2 23 5" xfId="1520"/>
    <cellStyle name="čárky 2 24" xfId="323"/>
    <cellStyle name="čárky 2 24 2" xfId="324"/>
    <cellStyle name="čárky 2 24 2 2" xfId="1210"/>
    <cellStyle name="čárky 2 24 2 2 2" xfId="1712"/>
    <cellStyle name="čárky 2 24 2 3" xfId="1525"/>
    <cellStyle name="čárky 2 24 3" xfId="325"/>
    <cellStyle name="čárky 2 24 3 2" xfId="1211"/>
    <cellStyle name="čárky 2 24 3 2 2" xfId="1713"/>
    <cellStyle name="čárky 2 24 3 3" xfId="1526"/>
    <cellStyle name="čárky 2 24 4" xfId="326"/>
    <cellStyle name="čárky 2 24 4 2" xfId="1212"/>
    <cellStyle name="čárky 2 24 4 2 2" xfId="1714"/>
    <cellStyle name="čárky 2 24 4 3" xfId="1527"/>
    <cellStyle name="čárky 2 24 5" xfId="1524"/>
    <cellStyle name="čárky 2 25" xfId="327"/>
    <cellStyle name="čárky 2 25 2" xfId="328"/>
    <cellStyle name="čárky 2 25 2 2" xfId="1213"/>
    <cellStyle name="čárky 2 25 2 2 2" xfId="1715"/>
    <cellStyle name="čárky 2 25 2 3" xfId="1529"/>
    <cellStyle name="čárky 2 25 3" xfId="329"/>
    <cellStyle name="čárky 2 25 3 2" xfId="1214"/>
    <cellStyle name="čárky 2 25 3 2 2" xfId="1716"/>
    <cellStyle name="čárky 2 25 3 3" xfId="1530"/>
    <cellStyle name="čárky 2 25 4" xfId="330"/>
    <cellStyle name="čárky 2 25 4 2" xfId="1215"/>
    <cellStyle name="čárky 2 25 4 2 2" xfId="1717"/>
    <cellStyle name="čárky 2 25 4 3" xfId="1531"/>
    <cellStyle name="čárky 2 25 5" xfId="1528"/>
    <cellStyle name="čárky 2 26" xfId="331"/>
    <cellStyle name="čárky 2 26 2" xfId="332"/>
    <cellStyle name="čárky 2 26 2 2" xfId="1216"/>
    <cellStyle name="čárky 2 26 2 2 2" xfId="1718"/>
    <cellStyle name="čárky 2 26 2 3" xfId="1533"/>
    <cellStyle name="čárky 2 26 3" xfId="333"/>
    <cellStyle name="čárky 2 26 3 2" xfId="1217"/>
    <cellStyle name="čárky 2 26 3 2 2" xfId="1719"/>
    <cellStyle name="čárky 2 26 3 3" xfId="1534"/>
    <cellStyle name="čárky 2 26 4" xfId="334"/>
    <cellStyle name="čárky 2 26 4 2" xfId="1218"/>
    <cellStyle name="čárky 2 26 4 2 2" xfId="1720"/>
    <cellStyle name="čárky 2 26 4 3" xfId="1535"/>
    <cellStyle name="čárky 2 26 5" xfId="1532"/>
    <cellStyle name="čárky 2 27" xfId="335"/>
    <cellStyle name="čárky 2 27 2" xfId="336"/>
    <cellStyle name="čárky 2 27 2 2" xfId="1219"/>
    <cellStyle name="čárky 2 27 2 2 2" xfId="1721"/>
    <cellStyle name="čárky 2 27 2 3" xfId="1537"/>
    <cellStyle name="čárky 2 27 3" xfId="337"/>
    <cellStyle name="čárky 2 27 3 2" xfId="1220"/>
    <cellStyle name="čárky 2 27 3 2 2" xfId="1722"/>
    <cellStyle name="čárky 2 27 3 3" xfId="1538"/>
    <cellStyle name="čárky 2 27 4" xfId="338"/>
    <cellStyle name="čárky 2 27 4 2" xfId="1221"/>
    <cellStyle name="čárky 2 27 4 2 2" xfId="1723"/>
    <cellStyle name="čárky 2 27 4 3" xfId="1539"/>
    <cellStyle name="čárky 2 27 5" xfId="1536"/>
    <cellStyle name="čárky 2 28" xfId="339"/>
    <cellStyle name="čárky 2 28 2" xfId="340"/>
    <cellStyle name="čárky 2 28 2 2" xfId="1222"/>
    <cellStyle name="čárky 2 28 2 2 2" xfId="1724"/>
    <cellStyle name="čárky 2 28 2 3" xfId="1541"/>
    <cellStyle name="čárky 2 28 3" xfId="341"/>
    <cellStyle name="čárky 2 28 3 2" xfId="1223"/>
    <cellStyle name="čárky 2 28 3 2 2" xfId="1725"/>
    <cellStyle name="čárky 2 28 3 3" xfId="1542"/>
    <cellStyle name="čárky 2 28 4" xfId="342"/>
    <cellStyle name="čárky 2 28 4 2" xfId="1224"/>
    <cellStyle name="čárky 2 28 4 2 2" xfId="1726"/>
    <cellStyle name="čárky 2 28 4 3" xfId="1543"/>
    <cellStyle name="čárky 2 28 5" xfId="1540"/>
    <cellStyle name="čárky 2 29" xfId="343"/>
    <cellStyle name="čárky 2 29 2" xfId="344"/>
    <cellStyle name="čárky 2 29 2 2" xfId="1225"/>
    <cellStyle name="čárky 2 29 2 2 2" xfId="1727"/>
    <cellStyle name="čárky 2 29 2 3" xfId="1545"/>
    <cellStyle name="čárky 2 29 3" xfId="345"/>
    <cellStyle name="čárky 2 29 3 2" xfId="1226"/>
    <cellStyle name="čárky 2 29 3 2 2" xfId="1728"/>
    <cellStyle name="čárky 2 29 3 3" xfId="1546"/>
    <cellStyle name="čárky 2 29 4" xfId="346"/>
    <cellStyle name="čárky 2 29 4 2" xfId="1227"/>
    <cellStyle name="čárky 2 29 4 2 2" xfId="1729"/>
    <cellStyle name="čárky 2 29 4 3" xfId="1547"/>
    <cellStyle name="čárky 2 29 5" xfId="1544"/>
    <cellStyle name="čárky 2 3" xfId="347"/>
    <cellStyle name="čárky 2 3 2" xfId="348"/>
    <cellStyle name="čárky 2 3 2 2" xfId="1228"/>
    <cellStyle name="čárky 2 3 2 2 2" xfId="1730"/>
    <cellStyle name="čárky 2 3 2 3" xfId="1549"/>
    <cellStyle name="čárky 2 3 3" xfId="349"/>
    <cellStyle name="čárky 2 3 3 2" xfId="1229"/>
    <cellStyle name="čárky 2 3 3 2 2" xfId="1731"/>
    <cellStyle name="čárky 2 3 3 3" xfId="1550"/>
    <cellStyle name="čárky 2 3 4" xfId="350"/>
    <cellStyle name="čárky 2 3 4 2" xfId="1230"/>
    <cellStyle name="čárky 2 3 4 2 2" xfId="1732"/>
    <cellStyle name="čárky 2 3 4 3" xfId="1551"/>
    <cellStyle name="čárky 2 3 5" xfId="1548"/>
    <cellStyle name="čárky 2 30" xfId="351"/>
    <cellStyle name="čárky 2 30 2" xfId="352"/>
    <cellStyle name="čárky 2 30 2 2" xfId="1231"/>
    <cellStyle name="čárky 2 30 2 2 2" xfId="1733"/>
    <cellStyle name="čárky 2 30 2 3" xfId="1553"/>
    <cellStyle name="čárky 2 30 3" xfId="353"/>
    <cellStyle name="čárky 2 30 3 2" xfId="1232"/>
    <cellStyle name="čárky 2 30 3 2 2" xfId="1734"/>
    <cellStyle name="čárky 2 30 3 3" xfId="1554"/>
    <cellStyle name="čárky 2 30 4" xfId="354"/>
    <cellStyle name="čárky 2 30 4 2" xfId="1233"/>
    <cellStyle name="čárky 2 30 4 2 2" xfId="1735"/>
    <cellStyle name="čárky 2 30 4 3" xfId="1555"/>
    <cellStyle name="čárky 2 30 5" xfId="1552"/>
    <cellStyle name="čárky 2 31" xfId="355"/>
    <cellStyle name="čárky 2 31 2" xfId="356"/>
    <cellStyle name="čárky 2 31 2 2" xfId="1234"/>
    <cellStyle name="čárky 2 31 2 2 2" xfId="1736"/>
    <cellStyle name="čárky 2 31 2 3" xfId="1557"/>
    <cellStyle name="čárky 2 31 3" xfId="357"/>
    <cellStyle name="čárky 2 31 3 2" xfId="1235"/>
    <cellStyle name="čárky 2 31 3 2 2" xfId="1737"/>
    <cellStyle name="čárky 2 31 3 3" xfId="1558"/>
    <cellStyle name="čárky 2 31 4" xfId="358"/>
    <cellStyle name="čárky 2 31 4 2" xfId="1236"/>
    <cellStyle name="čárky 2 31 4 2 2" xfId="1738"/>
    <cellStyle name="čárky 2 31 4 3" xfId="1559"/>
    <cellStyle name="čárky 2 31 5" xfId="1556"/>
    <cellStyle name="čárky 2 32" xfId="359"/>
    <cellStyle name="čárky 2 32 2" xfId="360"/>
    <cellStyle name="čárky 2 32 2 2" xfId="1238"/>
    <cellStyle name="čárky 2 32 2 2 2" xfId="1739"/>
    <cellStyle name="čárky 2 32 2 3" xfId="1561"/>
    <cellStyle name="čárky 2 32 3" xfId="361"/>
    <cellStyle name="čárky 2 32 3 2" xfId="1239"/>
    <cellStyle name="čárky 2 32 3 2 2" xfId="1740"/>
    <cellStyle name="čárky 2 32 3 3" xfId="1562"/>
    <cellStyle name="čárky 2 32 4" xfId="362"/>
    <cellStyle name="čárky 2 32 4 2" xfId="1240"/>
    <cellStyle name="čárky 2 32 4 2 2" xfId="1741"/>
    <cellStyle name="čárky 2 32 4 3" xfId="1563"/>
    <cellStyle name="čárky 2 32 5" xfId="1560"/>
    <cellStyle name="čárky 2 33" xfId="363"/>
    <cellStyle name="čárky 2 33 2" xfId="364"/>
    <cellStyle name="čárky 2 33 2 2" xfId="1242"/>
    <cellStyle name="čárky 2 33 2 2 2" xfId="1742"/>
    <cellStyle name="čárky 2 33 2 3" xfId="1565"/>
    <cellStyle name="čárky 2 33 3" xfId="365"/>
    <cellStyle name="čárky 2 33 3 2" xfId="1243"/>
    <cellStyle name="čárky 2 33 3 2 2" xfId="1743"/>
    <cellStyle name="čárky 2 33 3 3" xfId="1566"/>
    <cellStyle name="čárky 2 33 4" xfId="366"/>
    <cellStyle name="čárky 2 33 4 2" xfId="1244"/>
    <cellStyle name="čárky 2 33 4 2 2" xfId="1744"/>
    <cellStyle name="čárky 2 33 4 3" xfId="1567"/>
    <cellStyle name="čárky 2 33 5" xfId="1564"/>
    <cellStyle name="čárky 2 34" xfId="367"/>
    <cellStyle name="čárky 2 34 2" xfId="368"/>
    <cellStyle name="čárky 2 34 2 2" xfId="1246"/>
    <cellStyle name="čárky 2 34 2 2 2" xfId="1745"/>
    <cellStyle name="čárky 2 34 2 3" xfId="1569"/>
    <cellStyle name="čárky 2 34 3" xfId="369"/>
    <cellStyle name="čárky 2 34 3 2" xfId="1247"/>
    <cellStyle name="čárky 2 34 3 2 2" xfId="1746"/>
    <cellStyle name="čárky 2 34 3 3" xfId="1570"/>
    <cellStyle name="čárky 2 34 4" xfId="370"/>
    <cellStyle name="čárky 2 34 4 2" xfId="1248"/>
    <cellStyle name="čárky 2 34 4 2 2" xfId="1747"/>
    <cellStyle name="čárky 2 34 4 3" xfId="1571"/>
    <cellStyle name="čárky 2 34 5" xfId="1568"/>
    <cellStyle name="čárky 2 35" xfId="371"/>
    <cellStyle name="čárky 2 35 2" xfId="372"/>
    <cellStyle name="čárky 2 35 2 2" xfId="1250"/>
    <cellStyle name="čárky 2 35 2 2 2" xfId="1748"/>
    <cellStyle name="čárky 2 35 2 3" xfId="1573"/>
    <cellStyle name="čárky 2 35 3" xfId="373"/>
    <cellStyle name="čárky 2 35 3 2" xfId="1251"/>
    <cellStyle name="čárky 2 35 3 2 2" xfId="1749"/>
    <cellStyle name="čárky 2 35 3 3" xfId="1574"/>
    <cellStyle name="čárky 2 35 4" xfId="374"/>
    <cellStyle name="čárky 2 35 4 2" xfId="1252"/>
    <cellStyle name="čárky 2 35 4 2 2" xfId="1750"/>
    <cellStyle name="čárky 2 35 4 3" xfId="1575"/>
    <cellStyle name="čárky 2 35 5" xfId="1572"/>
    <cellStyle name="čárky 2 36" xfId="375"/>
    <cellStyle name="čárky 2 36 2" xfId="376"/>
    <cellStyle name="čárky 2 36 2 2" xfId="1254"/>
    <cellStyle name="čárky 2 36 2 2 2" xfId="1751"/>
    <cellStyle name="čárky 2 36 2 3" xfId="1577"/>
    <cellStyle name="čárky 2 36 3" xfId="377"/>
    <cellStyle name="čárky 2 36 3 2" xfId="1255"/>
    <cellStyle name="čárky 2 36 3 2 2" xfId="1752"/>
    <cellStyle name="čárky 2 36 3 3" xfId="1578"/>
    <cellStyle name="čárky 2 36 4" xfId="378"/>
    <cellStyle name="čárky 2 36 4 2" xfId="1256"/>
    <cellStyle name="čárky 2 36 4 2 2" xfId="1753"/>
    <cellStyle name="čárky 2 36 4 3" xfId="1579"/>
    <cellStyle name="čárky 2 36 5" xfId="1576"/>
    <cellStyle name="čárky 2 37" xfId="379"/>
    <cellStyle name="čárky 2 37 2" xfId="380"/>
    <cellStyle name="čárky 2 37 2 2" xfId="1258"/>
    <cellStyle name="čárky 2 37 2 2 2" xfId="1754"/>
    <cellStyle name="čárky 2 37 2 3" xfId="1581"/>
    <cellStyle name="čárky 2 37 3" xfId="381"/>
    <cellStyle name="čárky 2 37 3 2" xfId="1259"/>
    <cellStyle name="čárky 2 37 3 2 2" xfId="1755"/>
    <cellStyle name="čárky 2 37 3 3" xfId="1582"/>
    <cellStyle name="čárky 2 37 4" xfId="382"/>
    <cellStyle name="čárky 2 37 4 2" xfId="1260"/>
    <cellStyle name="čárky 2 37 4 2 2" xfId="1756"/>
    <cellStyle name="čárky 2 37 4 3" xfId="1583"/>
    <cellStyle name="čárky 2 37 5" xfId="1580"/>
    <cellStyle name="čárky 2 38" xfId="383"/>
    <cellStyle name="čárky 2 38 2" xfId="384"/>
    <cellStyle name="čárky 2 38 2 2" xfId="1262"/>
    <cellStyle name="čárky 2 38 2 2 2" xfId="1757"/>
    <cellStyle name="čárky 2 38 2 3" xfId="1585"/>
    <cellStyle name="čárky 2 38 3" xfId="385"/>
    <cellStyle name="čárky 2 38 3 2" xfId="1263"/>
    <cellStyle name="čárky 2 38 3 2 2" xfId="1758"/>
    <cellStyle name="čárky 2 38 3 3" xfId="1586"/>
    <cellStyle name="čárky 2 38 4" xfId="386"/>
    <cellStyle name="čárky 2 38 4 2" xfId="1264"/>
    <cellStyle name="čárky 2 38 4 2 2" xfId="1759"/>
    <cellStyle name="čárky 2 38 4 3" xfId="1587"/>
    <cellStyle name="čárky 2 38 5" xfId="1584"/>
    <cellStyle name="čárky 2 39" xfId="387"/>
    <cellStyle name="čárky 2 39 2" xfId="388"/>
    <cellStyle name="čárky 2 39 2 2" xfId="1266"/>
    <cellStyle name="čárky 2 39 2 2 2" xfId="1760"/>
    <cellStyle name="čárky 2 39 2 3" xfId="1589"/>
    <cellStyle name="čárky 2 39 3" xfId="389"/>
    <cellStyle name="čárky 2 39 3 2" xfId="1267"/>
    <cellStyle name="čárky 2 39 3 2 2" xfId="1761"/>
    <cellStyle name="čárky 2 39 3 3" xfId="1590"/>
    <cellStyle name="čárky 2 39 4" xfId="390"/>
    <cellStyle name="čárky 2 39 4 2" xfId="1268"/>
    <cellStyle name="čárky 2 39 4 2 2" xfId="1762"/>
    <cellStyle name="čárky 2 39 4 3" xfId="1591"/>
    <cellStyle name="čárky 2 39 5" xfId="1588"/>
    <cellStyle name="čárky 2 4" xfId="391"/>
    <cellStyle name="čárky 2 4 2" xfId="392"/>
    <cellStyle name="čárky 2 4 2 2" xfId="1269"/>
    <cellStyle name="čárky 2 4 2 2 2" xfId="1763"/>
    <cellStyle name="čárky 2 4 2 3" xfId="1593"/>
    <cellStyle name="čárky 2 4 3" xfId="393"/>
    <cellStyle name="čárky 2 4 3 2" xfId="1270"/>
    <cellStyle name="čárky 2 4 3 2 2" xfId="1764"/>
    <cellStyle name="čárky 2 4 3 3" xfId="1594"/>
    <cellStyle name="čárky 2 4 4" xfId="394"/>
    <cellStyle name="čárky 2 4 4 2" xfId="1271"/>
    <cellStyle name="čárky 2 4 4 2 2" xfId="1765"/>
    <cellStyle name="čárky 2 4 4 3" xfId="1595"/>
    <cellStyle name="čárky 2 4 5" xfId="1592"/>
    <cellStyle name="čárky 2 40" xfId="395"/>
    <cellStyle name="čárky 2 40 2" xfId="396"/>
    <cellStyle name="čárky 2 40 2 2" xfId="1272"/>
    <cellStyle name="čárky 2 40 2 2 2" xfId="1766"/>
    <cellStyle name="čárky 2 40 2 3" xfId="1597"/>
    <cellStyle name="čárky 2 40 3" xfId="397"/>
    <cellStyle name="čárky 2 40 3 2" xfId="1273"/>
    <cellStyle name="čárky 2 40 3 2 2" xfId="1767"/>
    <cellStyle name="čárky 2 40 3 3" xfId="1598"/>
    <cellStyle name="čárky 2 40 4" xfId="398"/>
    <cellStyle name="čárky 2 40 4 2" xfId="1274"/>
    <cellStyle name="čárky 2 40 4 2 2" xfId="1768"/>
    <cellStyle name="čárky 2 40 4 3" xfId="1599"/>
    <cellStyle name="čárky 2 40 5" xfId="1596"/>
    <cellStyle name="čárky 2 41" xfId="399"/>
    <cellStyle name="čárky 2 41 2" xfId="400"/>
    <cellStyle name="čárky 2 41 2 2" xfId="1275"/>
    <cellStyle name="čárky 2 41 2 2 2" xfId="1769"/>
    <cellStyle name="čárky 2 41 2 3" xfId="1601"/>
    <cellStyle name="čárky 2 41 3" xfId="401"/>
    <cellStyle name="čárky 2 41 3 2" xfId="1276"/>
    <cellStyle name="čárky 2 41 3 2 2" xfId="1770"/>
    <cellStyle name="čárky 2 41 3 3" xfId="1602"/>
    <cellStyle name="čárky 2 41 4" xfId="402"/>
    <cellStyle name="čárky 2 41 4 2" xfId="1277"/>
    <cellStyle name="čárky 2 41 4 2 2" xfId="1771"/>
    <cellStyle name="čárky 2 41 4 3" xfId="1603"/>
    <cellStyle name="čárky 2 41 5" xfId="1600"/>
    <cellStyle name="čárky 2 42" xfId="403"/>
    <cellStyle name="čárky 2 42 2" xfId="404"/>
    <cellStyle name="čárky 2 42 2 2" xfId="1278"/>
    <cellStyle name="čárky 2 42 2 2 2" xfId="1772"/>
    <cellStyle name="čárky 2 42 2 3" xfId="1605"/>
    <cellStyle name="čárky 2 42 3" xfId="405"/>
    <cellStyle name="čárky 2 42 3 2" xfId="1279"/>
    <cellStyle name="čárky 2 42 3 2 2" xfId="1773"/>
    <cellStyle name="čárky 2 42 3 3" xfId="1606"/>
    <cellStyle name="čárky 2 42 4" xfId="406"/>
    <cellStyle name="čárky 2 42 4 2" xfId="1280"/>
    <cellStyle name="čárky 2 42 4 2 2" xfId="1774"/>
    <cellStyle name="čárky 2 42 4 3" xfId="1607"/>
    <cellStyle name="čárky 2 42 5" xfId="1604"/>
    <cellStyle name="čárky 2 43" xfId="407"/>
    <cellStyle name="čárky 2 43 2" xfId="1281"/>
    <cellStyle name="čárky 2 43 2 2" xfId="1775"/>
    <cellStyle name="čárky 2 43 3" xfId="1608"/>
    <cellStyle name="čárky 2 44" xfId="408"/>
    <cellStyle name="čárky 2 44 2" xfId="1282"/>
    <cellStyle name="čárky 2 44 2 2" xfId="1776"/>
    <cellStyle name="čárky 2 44 3" xfId="1609"/>
    <cellStyle name="čárky 2 45" xfId="409"/>
    <cellStyle name="čárky 2 45 2" xfId="1283"/>
    <cellStyle name="čárky 2 45 2 2" xfId="1777"/>
    <cellStyle name="čárky 2 45 3" xfId="1610"/>
    <cellStyle name="čárky 2 46" xfId="1463"/>
    <cellStyle name="čárky 2 5" xfId="410"/>
    <cellStyle name="čárky 2 5 2" xfId="411"/>
    <cellStyle name="čárky 2 5 2 2" xfId="1284"/>
    <cellStyle name="čárky 2 5 2 2 2" xfId="1778"/>
    <cellStyle name="čárky 2 5 2 3" xfId="1612"/>
    <cellStyle name="čárky 2 5 3" xfId="412"/>
    <cellStyle name="čárky 2 5 3 2" xfId="1285"/>
    <cellStyle name="čárky 2 5 3 2 2" xfId="1779"/>
    <cellStyle name="čárky 2 5 3 3" xfId="1613"/>
    <cellStyle name="čárky 2 5 4" xfId="413"/>
    <cellStyle name="čárky 2 5 4 2" xfId="1286"/>
    <cellStyle name="čárky 2 5 4 2 2" xfId="1780"/>
    <cellStyle name="čárky 2 5 4 3" xfId="1614"/>
    <cellStyle name="čárky 2 5 5" xfId="1611"/>
    <cellStyle name="čárky 2 6" xfId="414"/>
    <cellStyle name="čárky 2 6 2" xfId="415"/>
    <cellStyle name="čárky 2 6 2 2" xfId="1287"/>
    <cellStyle name="čárky 2 6 2 2 2" xfId="1781"/>
    <cellStyle name="čárky 2 6 2 3" xfId="1616"/>
    <cellStyle name="čárky 2 6 3" xfId="416"/>
    <cellStyle name="čárky 2 6 3 2" xfId="1288"/>
    <cellStyle name="čárky 2 6 3 2 2" xfId="1782"/>
    <cellStyle name="čárky 2 6 3 3" xfId="1617"/>
    <cellStyle name="čárky 2 6 4" xfId="417"/>
    <cellStyle name="čárky 2 6 4 2" xfId="1289"/>
    <cellStyle name="čárky 2 6 4 2 2" xfId="1783"/>
    <cellStyle name="čárky 2 6 4 3" xfId="1618"/>
    <cellStyle name="čárky 2 6 5" xfId="1615"/>
    <cellStyle name="čárky 2 7" xfId="418"/>
    <cellStyle name="čárky 2 7 2" xfId="419"/>
    <cellStyle name="čárky 2 7 2 2" xfId="1290"/>
    <cellStyle name="čárky 2 7 2 2 2" xfId="1784"/>
    <cellStyle name="čárky 2 7 2 3" xfId="1620"/>
    <cellStyle name="čárky 2 7 3" xfId="420"/>
    <cellStyle name="čárky 2 7 3 2" xfId="1291"/>
    <cellStyle name="čárky 2 7 3 2 2" xfId="1785"/>
    <cellStyle name="čárky 2 7 3 3" xfId="1621"/>
    <cellStyle name="čárky 2 7 4" xfId="421"/>
    <cellStyle name="čárky 2 7 4 2" xfId="1292"/>
    <cellStyle name="čárky 2 7 4 2 2" xfId="1786"/>
    <cellStyle name="čárky 2 7 4 3" xfId="1622"/>
    <cellStyle name="čárky 2 7 5" xfId="1619"/>
    <cellStyle name="čárky 2 8" xfId="422"/>
    <cellStyle name="čárky 2 8 2" xfId="423"/>
    <cellStyle name="čárky 2 8 2 2" xfId="1293"/>
    <cellStyle name="čárky 2 8 2 2 2" xfId="1787"/>
    <cellStyle name="čárky 2 8 2 3" xfId="1624"/>
    <cellStyle name="čárky 2 8 3" xfId="424"/>
    <cellStyle name="čárky 2 8 3 2" xfId="1294"/>
    <cellStyle name="čárky 2 8 3 2 2" xfId="1788"/>
    <cellStyle name="čárky 2 8 3 3" xfId="1625"/>
    <cellStyle name="čárky 2 8 4" xfId="425"/>
    <cellStyle name="čárky 2 8 4 2" xfId="1295"/>
    <cellStyle name="čárky 2 8 4 2 2" xfId="1789"/>
    <cellStyle name="čárky 2 8 4 3" xfId="1626"/>
    <cellStyle name="čárky 2 8 5" xfId="1623"/>
    <cellStyle name="čárky 2 9" xfId="426"/>
    <cellStyle name="čárky 2 9 2" xfId="427"/>
    <cellStyle name="čárky 2 9 2 2" xfId="1296"/>
    <cellStyle name="čárky 2 9 2 2 2" xfId="1790"/>
    <cellStyle name="čárky 2 9 2 3" xfId="1628"/>
    <cellStyle name="čárky 2 9 3" xfId="428"/>
    <cellStyle name="čárky 2 9 3 2" xfId="1297"/>
    <cellStyle name="čárky 2 9 3 2 2" xfId="1791"/>
    <cellStyle name="čárky 2 9 3 3" xfId="1629"/>
    <cellStyle name="čárky 2 9 4" xfId="429"/>
    <cellStyle name="čárky 2 9 4 2" xfId="1298"/>
    <cellStyle name="čárky 2 9 4 2 2" xfId="1792"/>
    <cellStyle name="čárky 2 9 4 3" xfId="1630"/>
    <cellStyle name="čárky 2 9 5" xfId="1627"/>
    <cellStyle name="Čísla v krycím listu" xfId="430"/>
    <cellStyle name="číslo.00_" xfId="431"/>
    <cellStyle name="Date" xfId="807"/>
    <cellStyle name="Date 2" xfId="1384"/>
    <cellStyle name="Date Short" xfId="808"/>
    <cellStyle name="daten" xfId="809"/>
    <cellStyle name="Date-Time" xfId="810"/>
    <cellStyle name="Date-Time 2" xfId="1385"/>
    <cellStyle name="Decimal 1" xfId="811"/>
    <cellStyle name="Decimal 2" xfId="812"/>
    <cellStyle name="Decimal 3" xfId="813"/>
    <cellStyle name="Dezimal [0]_Tabelle1" xfId="432"/>
    <cellStyle name="Dezimal_Tabelle1" xfId="433"/>
    <cellStyle name="Dziesiętny [0]_laroux" xfId="434"/>
    <cellStyle name="Dziesiętny_laroux" xfId="435"/>
    <cellStyle name="Enter Currency (0)" xfId="814"/>
    <cellStyle name="Enter Currency (2)" xfId="815"/>
    <cellStyle name="Enter Units (0)" xfId="816"/>
    <cellStyle name="Enter Units (1)" xfId="817"/>
    <cellStyle name="Enter Units (2)" xfId="818"/>
    <cellStyle name="entry box" xfId="819"/>
    <cellStyle name="Euro" xfId="1012"/>
    <cellStyle name="Euro 2" xfId="1444"/>
    <cellStyle name="Firma" xfId="436"/>
    <cellStyle name="Firma 2" xfId="1299"/>
    <cellStyle name="Firma 3" xfId="1803"/>
    <cellStyle name="fnRegressQ" xfId="820"/>
    <cellStyle name="Grey" xfId="821"/>
    <cellStyle name="GroupHead" xfId="822"/>
    <cellStyle name="Halere" xfId="823"/>
    <cellStyle name="Halere 2" xfId="824"/>
    <cellStyle name="Halere 2 2" xfId="1388"/>
    <cellStyle name="Halere 3" xfId="825"/>
    <cellStyle name="Halere 3 2" xfId="1389"/>
    <cellStyle name="Halere 4" xfId="826"/>
    <cellStyle name="Halere 4 2" xfId="1390"/>
    <cellStyle name="Halere 5" xfId="1387"/>
    <cellStyle name="Head 1" xfId="827"/>
    <cellStyle name="HEADER" xfId="828"/>
    <cellStyle name="Header1" xfId="829"/>
    <cellStyle name="Header2" xfId="830"/>
    <cellStyle name="Hlavička" xfId="831"/>
    <cellStyle name="Hlavní nadpis" xfId="437"/>
    <cellStyle name="Hlavní nadpis 2" xfId="832"/>
    <cellStyle name="Hlavní nadpis 2 2" xfId="1391"/>
    <cellStyle name="Hypertextový odkaz 2" xfId="438"/>
    <cellStyle name="Hypertextový odkaz 2 2" xfId="439"/>
    <cellStyle name="Hypertextový odkaz 2 2 2" xfId="1300"/>
    <cellStyle name="Hypertextový odkaz 2 3" xfId="440"/>
    <cellStyle name="Hypertextový odkaz 2 3 2" xfId="1301"/>
    <cellStyle name="Hypertextový odkaz 2 4" xfId="441"/>
    <cellStyle name="Hypertextový odkaz 2 4 2" xfId="1302"/>
    <cellStyle name="Hypertextový odkaz 2 5" xfId="1804"/>
    <cellStyle name="Hypertextový odkaz 3" xfId="833"/>
    <cellStyle name="Hypertextový odkaz 4" xfId="834"/>
    <cellStyle name="Hypertextový odkaz 4 2" xfId="1392"/>
    <cellStyle name="Hypertextový odkaz 5" xfId="835"/>
    <cellStyle name="Chybně 2" xfId="442"/>
    <cellStyle name="Chybně 2 2" xfId="836"/>
    <cellStyle name="Chybně 3" xfId="443"/>
    <cellStyle name="Chybně 4" xfId="444"/>
    <cellStyle name="Îáû÷íûé_PERSONAL" xfId="837"/>
    <cellStyle name="Input" xfId="838"/>
    <cellStyle name="Input %" xfId="839"/>
    <cellStyle name="Input [yellow]" xfId="840"/>
    <cellStyle name="Input 1" xfId="841"/>
    <cellStyle name="Input 3" xfId="842"/>
    <cellStyle name="KAPITOLA" xfId="843"/>
    <cellStyle name="Kategorie" xfId="844"/>
    <cellStyle name="Kontrolní buňka 2" xfId="445"/>
    <cellStyle name="Kontrolní buňka 2 2" xfId="845"/>
    <cellStyle name="Kontrolní buňka 3" xfId="446"/>
    <cellStyle name="Kontrolní buňka 4" xfId="447"/>
    <cellStyle name="lehký dolní okraj" xfId="448"/>
    <cellStyle name="Link Currency (0)" xfId="846"/>
    <cellStyle name="Link Currency (2)" xfId="847"/>
    <cellStyle name="Link Units (0)" xfId="848"/>
    <cellStyle name="Link Units (1)" xfId="849"/>
    <cellStyle name="Link Units (2)" xfId="850"/>
    <cellStyle name="Měna 2" xfId="1805"/>
    <cellStyle name="měny 2" xfId="449"/>
    <cellStyle name="měny 2 2" xfId="450"/>
    <cellStyle name="měny 2 2 2" xfId="1303"/>
    <cellStyle name="měny 2 2 2 2" xfId="1793"/>
    <cellStyle name="měny 2 2 3" xfId="1632"/>
    <cellStyle name="měny 2 3" xfId="451"/>
    <cellStyle name="měny 2 3 2" xfId="1304"/>
    <cellStyle name="měny 2 3 2 2" xfId="1794"/>
    <cellStyle name="měny 2 3 3" xfId="1633"/>
    <cellStyle name="měny 2 4" xfId="452"/>
    <cellStyle name="měny 2 4 2" xfId="1305"/>
    <cellStyle name="měny 2 4 2 2" xfId="1795"/>
    <cellStyle name="měny 2 4 3" xfId="1634"/>
    <cellStyle name="měny 2 5" xfId="1631"/>
    <cellStyle name="Millares_Proyecto MINFAR 20020516" xfId="851"/>
    <cellStyle name="Model" xfId="852"/>
    <cellStyle name="Month" xfId="853"/>
    <cellStyle name="nadpis" xfId="453"/>
    <cellStyle name="Nadpis 1 2" xfId="454"/>
    <cellStyle name="Nadpis 1 3" xfId="455"/>
    <cellStyle name="Nadpis 1 4" xfId="456"/>
    <cellStyle name="nadpis 10" xfId="854"/>
    <cellStyle name="nadpis 11" xfId="855"/>
    <cellStyle name="nadpis 12" xfId="856"/>
    <cellStyle name="nadpis 13" xfId="857"/>
    <cellStyle name="nadpis 14" xfId="858"/>
    <cellStyle name="nadpis 15" xfId="859"/>
    <cellStyle name="nadpis 16" xfId="860"/>
    <cellStyle name="nadpis 17" xfId="861"/>
    <cellStyle name="nadpis 18" xfId="862"/>
    <cellStyle name="nadpis 19" xfId="863"/>
    <cellStyle name="Nadpis 2 2" xfId="457"/>
    <cellStyle name="Nadpis 2 3" xfId="458"/>
    <cellStyle name="Nadpis 2 4" xfId="459"/>
    <cellStyle name="nadpis 20" xfId="864"/>
    <cellStyle name="nadpis 21" xfId="865"/>
    <cellStyle name="nadpis 22" xfId="866"/>
    <cellStyle name="nadpis 23" xfId="867"/>
    <cellStyle name="nadpis 24" xfId="868"/>
    <cellStyle name="nadpis 25" xfId="869"/>
    <cellStyle name="nadpis 26" xfId="870"/>
    <cellStyle name="nadpis 27" xfId="871"/>
    <cellStyle name="nadpis 28" xfId="872"/>
    <cellStyle name="nadpis 29" xfId="873"/>
    <cellStyle name="Nadpis 3 2" xfId="460"/>
    <cellStyle name="Nadpis 3 3" xfId="461"/>
    <cellStyle name="Nadpis 3 4" xfId="462"/>
    <cellStyle name="nadpis 30" xfId="874"/>
    <cellStyle name="nadpis 31" xfId="875"/>
    <cellStyle name="nadpis 32" xfId="876"/>
    <cellStyle name="nadpis 33" xfId="877"/>
    <cellStyle name="Nadpis 4 2" xfId="463"/>
    <cellStyle name="Nadpis 4 3" xfId="464"/>
    <cellStyle name="Nadpis 4 4" xfId="465"/>
    <cellStyle name="nadpis 5" xfId="878"/>
    <cellStyle name="nadpis 6" xfId="879"/>
    <cellStyle name="nadpis 7" xfId="880"/>
    <cellStyle name="nadpis 8" xfId="881"/>
    <cellStyle name="nadpis 9" xfId="882"/>
    <cellStyle name="nadpis1" xfId="883"/>
    <cellStyle name="nadpis-12" xfId="466"/>
    <cellStyle name="nadpis-podtr." xfId="467"/>
    <cellStyle name="nadpis-podtr. 2" xfId="468"/>
    <cellStyle name="nadpis-podtr. 2 2" xfId="1306"/>
    <cellStyle name="nadpis-podtr. 3" xfId="469"/>
    <cellStyle name="nadpis-podtr. 3 2" xfId="1307"/>
    <cellStyle name="nadpis-podtr. 4" xfId="470"/>
    <cellStyle name="nadpis-podtr. 4 2" xfId="1308"/>
    <cellStyle name="nadpis-podtr-12" xfId="471"/>
    <cellStyle name="nadpis-podtr-šik" xfId="472"/>
    <cellStyle name="Název 2" xfId="473"/>
    <cellStyle name="Název 3" xfId="474"/>
    <cellStyle name="Název 4" xfId="475"/>
    <cellStyle name="nazev_skup" xfId="884"/>
    <cellStyle name="Neutrální 2" xfId="476"/>
    <cellStyle name="Neutrální 2 2" xfId="885"/>
    <cellStyle name="Neutrální 3" xfId="477"/>
    <cellStyle name="Neutrální 4" xfId="478"/>
    <cellStyle name="no dec" xfId="886"/>
    <cellStyle name="nor.cena" xfId="887"/>
    <cellStyle name="nor.cena 2" xfId="1395"/>
    <cellStyle name="normal" xfId="479"/>
    <cellStyle name="Normal - Style1" xfId="888"/>
    <cellStyle name="normal 10" xfId="889"/>
    <cellStyle name="normal 10 2" xfId="1397"/>
    <cellStyle name="Normal 11" xfId="890"/>
    <cellStyle name="normal 12" xfId="891"/>
    <cellStyle name="normal 12 2" xfId="1399"/>
    <cellStyle name="normal 13" xfId="892"/>
    <cellStyle name="normal 13 2" xfId="1400"/>
    <cellStyle name="normal 14" xfId="893"/>
    <cellStyle name="normal 14 2" xfId="1401"/>
    <cellStyle name="normal 15" xfId="894"/>
    <cellStyle name="normal 15 2" xfId="1402"/>
    <cellStyle name="normal 16" xfId="895"/>
    <cellStyle name="normal 16 2" xfId="1403"/>
    <cellStyle name="normal 17" xfId="896"/>
    <cellStyle name="normal 17 2" xfId="1404"/>
    <cellStyle name="normal 18" xfId="897"/>
    <cellStyle name="normal 18 2" xfId="1405"/>
    <cellStyle name="normal 19" xfId="898"/>
    <cellStyle name="normal 19 2" xfId="1406"/>
    <cellStyle name="normal 2" xfId="899"/>
    <cellStyle name="normal 2 2" xfId="1407"/>
    <cellStyle name="normal 20" xfId="900"/>
    <cellStyle name="normal 20 2" xfId="1408"/>
    <cellStyle name="normal 21" xfId="901"/>
    <cellStyle name="normal 21 2" xfId="1409"/>
    <cellStyle name="normal 22" xfId="902"/>
    <cellStyle name="normal 22 2" xfId="1410"/>
    <cellStyle name="normal 23" xfId="903"/>
    <cellStyle name="normal 23 2" xfId="1411"/>
    <cellStyle name="normal 24" xfId="904"/>
    <cellStyle name="normal 24 2" xfId="1412"/>
    <cellStyle name="normal 25" xfId="905"/>
    <cellStyle name="normal 25 2" xfId="1413"/>
    <cellStyle name="normal 26" xfId="906"/>
    <cellStyle name="normal 26 2" xfId="1414"/>
    <cellStyle name="normal 27" xfId="907"/>
    <cellStyle name="normal 27 2" xfId="1415"/>
    <cellStyle name="normal 28" xfId="908"/>
    <cellStyle name="normal 28 2" xfId="1416"/>
    <cellStyle name="normal 29" xfId="909"/>
    <cellStyle name="normal 29 2" xfId="1417"/>
    <cellStyle name="normal 3" xfId="910"/>
    <cellStyle name="normal 3 2" xfId="1418"/>
    <cellStyle name="normal 30" xfId="911"/>
    <cellStyle name="normal 30 2" xfId="1419"/>
    <cellStyle name="normal 31" xfId="912"/>
    <cellStyle name="normal 31 2" xfId="1420"/>
    <cellStyle name="normal 32" xfId="913"/>
    <cellStyle name="normal 32 2" xfId="1421"/>
    <cellStyle name="normal 33" xfId="914"/>
    <cellStyle name="normal 33 2" xfId="1422"/>
    <cellStyle name="normal 34" xfId="915"/>
    <cellStyle name="normal 34 2" xfId="1423"/>
    <cellStyle name="normal 35" xfId="1312"/>
    <cellStyle name="normal 36" xfId="1377"/>
    <cellStyle name="normal 37" xfId="1379"/>
    <cellStyle name="normal 38" xfId="1454"/>
    <cellStyle name="normal 39" xfId="1437"/>
    <cellStyle name="normal 4" xfId="916"/>
    <cellStyle name="normal 4 2" xfId="1424"/>
    <cellStyle name="normal 40" xfId="1635"/>
    <cellStyle name="normal 41" xfId="1663"/>
    <cellStyle name="normal 5" xfId="917"/>
    <cellStyle name="normal 5 2" xfId="1425"/>
    <cellStyle name="normal 6" xfId="918"/>
    <cellStyle name="normal 6 2" xfId="1426"/>
    <cellStyle name="normal 7" xfId="919"/>
    <cellStyle name="normal 7 2" xfId="1427"/>
    <cellStyle name="normal 8" xfId="920"/>
    <cellStyle name="normal 8 2" xfId="1428"/>
    <cellStyle name="normal 9" xfId="921"/>
    <cellStyle name="normal 9 2" xfId="1429"/>
    <cellStyle name="Normal__VZOR" xfId="922"/>
    <cellStyle name="Normální" xfId="0" builtinId="0"/>
    <cellStyle name="normální 10" xfId="480"/>
    <cellStyle name="normální 10 2" xfId="481"/>
    <cellStyle name="normální 10 3" xfId="482"/>
    <cellStyle name="normální 11" xfId="483"/>
    <cellStyle name="normální 11 2" xfId="484"/>
    <cellStyle name="normální 11 2 2" xfId="1314"/>
    <cellStyle name="normální 11 3" xfId="1313"/>
    <cellStyle name="normální 11 4" xfId="1457"/>
    <cellStyle name="normální 12" xfId="485"/>
    <cellStyle name="normální 12 2" xfId="486"/>
    <cellStyle name="normální 12 2 2" xfId="1316"/>
    <cellStyle name="normální 12 3" xfId="1315"/>
    <cellStyle name="Normální 13" xfId="628"/>
    <cellStyle name="Normální 14" xfId="629"/>
    <cellStyle name="Normální 14 2" xfId="1343"/>
    <cellStyle name="Normální 15" xfId="1010"/>
    <cellStyle name="Normální 16" xfId="1453"/>
    <cellStyle name="normální 17" xfId="487"/>
    <cellStyle name="normální 18" xfId="488"/>
    <cellStyle name="Normální 19" xfId="1455"/>
    <cellStyle name="Normální 19 2" xfId="1797"/>
    <cellStyle name="normální 2" xfId="489"/>
    <cellStyle name="normální 2 10" xfId="490"/>
    <cellStyle name="normální 2 11" xfId="491"/>
    <cellStyle name="normální 2 12" xfId="492"/>
    <cellStyle name="normální 2 13" xfId="493"/>
    <cellStyle name="normální 2 14" xfId="494"/>
    <cellStyle name="Normální 2 15" xfId="1011"/>
    <cellStyle name="Normální 2 16" xfId="1806"/>
    <cellStyle name="normální 2 2" xfId="495"/>
    <cellStyle name="normální 2 2 10" xfId="496"/>
    <cellStyle name="normální 2 2 11" xfId="497"/>
    <cellStyle name="normální 2 2 12" xfId="498"/>
    <cellStyle name="normální 2 2 13" xfId="499"/>
    <cellStyle name="normální 2 2 2" xfId="500"/>
    <cellStyle name="normální 2 2 2 10" xfId="501"/>
    <cellStyle name="normální 2 2 2 10 2" xfId="1317"/>
    <cellStyle name="normální 2 2 2 11" xfId="502"/>
    <cellStyle name="normální 2 2 2 11 2" xfId="1318"/>
    <cellStyle name="normální 2 2 2 2" xfId="503"/>
    <cellStyle name="normální 2 2 2 3" xfId="504"/>
    <cellStyle name="normální 2 2 2 4" xfId="505"/>
    <cellStyle name="normální 2 2 2 5" xfId="506"/>
    <cellStyle name="normální 2 2 2 6" xfId="507"/>
    <cellStyle name="normální 2 2 2 7" xfId="508"/>
    <cellStyle name="normální 2 2 2 8" xfId="509"/>
    <cellStyle name="normální 2 2 2 9" xfId="510"/>
    <cellStyle name="normální 2 2 2 9 2" xfId="1319"/>
    <cellStyle name="normální 2 2 3" xfId="511"/>
    <cellStyle name="normální 2 2 3 2" xfId="512"/>
    <cellStyle name="normální 2 2 3 2 2" xfId="1320"/>
    <cellStyle name="normální 2 2 3 3" xfId="513"/>
    <cellStyle name="normální 2 2 3 3 2" xfId="1321"/>
    <cellStyle name="normální 2 2 3 4" xfId="514"/>
    <cellStyle name="normální 2 2 3 4 2" xfId="1322"/>
    <cellStyle name="normální 2 2 4" xfId="515"/>
    <cellStyle name="normální 2 2 4 2" xfId="516"/>
    <cellStyle name="normální 2 2 4 2 2" xfId="1323"/>
    <cellStyle name="normální 2 2 4 3" xfId="517"/>
    <cellStyle name="normální 2 2 4 3 2" xfId="1324"/>
    <cellStyle name="normální 2 2 4 4" xfId="518"/>
    <cellStyle name="normální 2 2 4 4 2" xfId="1325"/>
    <cellStyle name="normální 2 2 5" xfId="519"/>
    <cellStyle name="normální 2 2 6" xfId="520"/>
    <cellStyle name="normální 2 2 7" xfId="521"/>
    <cellStyle name="normální 2 2 8" xfId="522"/>
    <cellStyle name="normální 2 2 9" xfId="523"/>
    <cellStyle name="normální 2 3" xfId="524"/>
    <cellStyle name="normální 2 3 2" xfId="1813"/>
    <cellStyle name="normální 2 4" xfId="525"/>
    <cellStyle name="normální 2 5" xfId="526"/>
    <cellStyle name="normální 2 6" xfId="527"/>
    <cellStyle name="normální 2 7" xfId="528"/>
    <cellStyle name="normální 2 8" xfId="529"/>
    <cellStyle name="normální 2 9" xfId="530"/>
    <cellStyle name="normální 2_101208_ASTRA_VV_DPS_4_patro" xfId="531"/>
    <cellStyle name="Normální 20" xfId="1801"/>
    <cellStyle name="Normální 21" xfId="1802"/>
    <cellStyle name="normální 3" xfId="532"/>
    <cellStyle name="normální 3 2" xfId="533"/>
    <cellStyle name="normální 3 3" xfId="1456"/>
    <cellStyle name="normální 4" xfId="534"/>
    <cellStyle name="Normální 4 2" xfId="923"/>
    <cellStyle name="normální 5" xfId="535"/>
    <cellStyle name="Normální 5 2" xfId="924"/>
    <cellStyle name="normální 6" xfId="536"/>
    <cellStyle name="Normální 6 2" xfId="925"/>
    <cellStyle name="normální 7" xfId="537"/>
    <cellStyle name="Normální 7 2" xfId="926"/>
    <cellStyle name="normální 7 3" xfId="1326"/>
    <cellStyle name="normální 7 4" xfId="1360"/>
    <cellStyle name="normální 7 5" xfId="1386"/>
    <cellStyle name="normální 7 6" xfId="1047"/>
    <cellStyle name="normální 7 7" xfId="1378"/>
    <cellStyle name="normální 7 8" xfId="1636"/>
    <cellStyle name="normální 7 9" xfId="1660"/>
    <cellStyle name="normální 8" xfId="538"/>
    <cellStyle name="normální 8 2" xfId="539"/>
    <cellStyle name="normální 8 3" xfId="540"/>
    <cellStyle name="normální 9" xfId="541"/>
    <cellStyle name="normální 9 2" xfId="542"/>
    <cellStyle name="normální 9 3" xfId="543"/>
    <cellStyle name="normální_0X_AKCE_XX01_XXX_CAST_070123" xfId="1814"/>
    <cellStyle name="normální_C.1.3 Rozpočet ZTI" xfId="4"/>
    <cellStyle name="normální_POL.XLS" xfId="1812"/>
    <cellStyle name="normální_Rekapitulace pokus" xfId="1"/>
    <cellStyle name="normální_RekonstrukcehangaruB-rozpocetstavby" xfId="3"/>
    <cellStyle name="normální_Rozpočet investičních nákladů platí 16,+ specifikace" xfId="1799"/>
    <cellStyle name="normální_SA_PC15_51_VV_00" xfId="1800"/>
    <cellStyle name="normální_Vzor_vykaz_specifikace" xfId="5"/>
    <cellStyle name="normální_Zadávací podklad pro profese" xfId="1798"/>
    <cellStyle name="Normalny_Arkusz1" xfId="927"/>
    <cellStyle name="NormalText" xfId="928"/>
    <cellStyle name="novinka" xfId="929"/>
    <cellStyle name="Œ…‹æØ‚è [0.00]_laroux" xfId="930"/>
    <cellStyle name="Œ…‹æØ‚è_laroux" xfId="931"/>
    <cellStyle name="Ôèíàíñîâûé [0]_PERSONAL" xfId="932"/>
    <cellStyle name="Ôèíàíñîâûé_PERSONAL" xfId="933"/>
    <cellStyle name="Percent ()" xfId="934"/>
    <cellStyle name="Percent (0)" xfId="935"/>
    <cellStyle name="Percent (0) 2" xfId="1430"/>
    <cellStyle name="Percent (1)" xfId="936"/>
    <cellStyle name="Percent (1) 2" xfId="1431"/>
    <cellStyle name="Percent [0]" xfId="937"/>
    <cellStyle name="Percent [0] 2" xfId="938"/>
    <cellStyle name="Percent [0] 3" xfId="939"/>
    <cellStyle name="Percent [0] 4" xfId="940"/>
    <cellStyle name="Percent [00]" xfId="941"/>
    <cellStyle name="Percent [00] 2" xfId="942"/>
    <cellStyle name="Percent [00] 3" xfId="943"/>
    <cellStyle name="Percent [00] 4" xfId="944"/>
    <cellStyle name="Percent [2]" xfId="945"/>
    <cellStyle name="Percent [2] 2" xfId="946"/>
    <cellStyle name="Percent [2] 3" xfId="947"/>
    <cellStyle name="Percent [2] 4" xfId="948"/>
    <cellStyle name="Percent 1" xfId="949"/>
    <cellStyle name="Percent 2" xfId="950"/>
    <cellStyle name="Percent_Account Detail" xfId="951"/>
    <cellStyle name="Pevné texty v krycím listu" xfId="544"/>
    <cellStyle name="písmo DEM ceník" xfId="545"/>
    <cellStyle name="písmo DEM ceník 2" xfId="1327"/>
    <cellStyle name="podkapitola" xfId="952"/>
    <cellStyle name="Podnadpis" xfId="546"/>
    <cellStyle name="Podnadpis 2" xfId="953"/>
    <cellStyle name="Podnadpis 2 2" xfId="1432"/>
    <cellStyle name="polozka" xfId="954"/>
    <cellStyle name="polozka 2" xfId="1433"/>
    <cellStyle name="Popis" xfId="955"/>
    <cellStyle name="popis polozky" xfId="956"/>
    <cellStyle name="Poznámka 2" xfId="547"/>
    <cellStyle name="Poznámka 2 2" xfId="548"/>
    <cellStyle name="Poznámka 2 2 2" xfId="1328"/>
    <cellStyle name="Poznámka 2 3" xfId="549"/>
    <cellStyle name="Poznámka 2 3 2" xfId="1329"/>
    <cellStyle name="Poznámka 2 4" xfId="550"/>
    <cellStyle name="Poznámka 2 4 2" xfId="1330"/>
    <cellStyle name="Poznámka 3" xfId="551"/>
    <cellStyle name="Poznámka 3 2" xfId="552"/>
    <cellStyle name="Poznámka 3 2 2" xfId="1331"/>
    <cellStyle name="Poznámka 3 3" xfId="553"/>
    <cellStyle name="Poznámka 3 3 2" xfId="1332"/>
    <cellStyle name="Poznámka 3 4" xfId="554"/>
    <cellStyle name="Poznámka 3 4 2" xfId="1333"/>
    <cellStyle name="Poznámka 4" xfId="555"/>
    <cellStyle name="Poznámka 4 2" xfId="556"/>
    <cellStyle name="Poznámka 4 2 2" xfId="1334"/>
    <cellStyle name="Poznámka 4 3" xfId="557"/>
    <cellStyle name="Poznámka 4 3 2" xfId="1335"/>
    <cellStyle name="Poznámka 4 4" xfId="558"/>
    <cellStyle name="Poznámka 4 4 2" xfId="1336"/>
    <cellStyle name="Prefilled" xfId="957"/>
    <cellStyle name="PrePop Currency (0)" xfId="958"/>
    <cellStyle name="PrePop Currency (2)" xfId="959"/>
    <cellStyle name="PrePop Units (0)" xfId="960"/>
    <cellStyle name="PrePop Units (1)" xfId="961"/>
    <cellStyle name="PrePop Units (2)" xfId="962"/>
    <cellStyle name="Propojená buňka 2" xfId="559"/>
    <cellStyle name="Propojená buňka 3" xfId="560"/>
    <cellStyle name="Propojená buňka 4" xfId="561"/>
    <cellStyle name="R_price" xfId="963"/>
    <cellStyle name="R_type" xfId="964"/>
    <cellStyle name="RekapCisloOdd" xfId="562"/>
    <cellStyle name="RekapNazOdd" xfId="563"/>
    <cellStyle name="RekapOddiluSoucet" xfId="564"/>
    <cellStyle name="RekapTonaz" xfId="565"/>
    <cellStyle name="Shaded" xfId="965"/>
    <cellStyle name="Shaded 2" xfId="1434"/>
    <cellStyle name="SKP" xfId="966"/>
    <cellStyle name="Skupina" xfId="967"/>
    <cellStyle name="Skupina 2" xfId="1435"/>
    <cellStyle name="snizeni" xfId="968"/>
    <cellStyle name="snizeni 2" xfId="1436"/>
    <cellStyle name="Specifikace" xfId="566"/>
    <cellStyle name="Specifikace 2" xfId="567"/>
    <cellStyle name="Specifikace 2 2" xfId="1337"/>
    <cellStyle name="Specifikace 3" xfId="568"/>
    <cellStyle name="Specifikace 3 2" xfId="1338"/>
    <cellStyle name="Specifikace 4" xfId="569"/>
    <cellStyle name="Specifikace 4 2" xfId="1339"/>
    <cellStyle name="Správně 2" xfId="570"/>
    <cellStyle name="Správně 2 2" xfId="969"/>
    <cellStyle name="Správně 3" xfId="571"/>
    <cellStyle name="Správně 4" xfId="572"/>
    <cellStyle name="Standaard_Blad1_3" xfId="970"/>
    <cellStyle name="Standard_aktuell" xfId="573"/>
    <cellStyle name="standardní-Courier12" xfId="574"/>
    <cellStyle name="standardní-podtržený" xfId="575"/>
    <cellStyle name="standardní-podtržený-šikmý" xfId="576"/>
    <cellStyle name="standardní-tučně" xfId="577"/>
    <cellStyle name="standard-podtr" xfId="578"/>
    <cellStyle name="standard-podtr/tučně" xfId="579"/>
    <cellStyle name="Stín+tučně" xfId="580"/>
    <cellStyle name="Stín+tučně 2" xfId="1340"/>
    <cellStyle name="Stín+tučně 3" xfId="1807"/>
    <cellStyle name="Stín+tučně+velké písmo" xfId="581"/>
    <cellStyle name="Stín+tučně+velké písmo 2" xfId="1808"/>
    <cellStyle name="Styl 1" xfId="2"/>
    <cellStyle name="Styl 1 2" xfId="582"/>
    <cellStyle name="Styl 1 3" xfId="583"/>
    <cellStyle name="Styl 1 4" xfId="584"/>
    <cellStyle name="Styl 1 5" xfId="1809"/>
    <cellStyle name="Styl 1_J5_E_D.4a.04_ROZP" xfId="585"/>
    <cellStyle name="subhead" xfId="971"/>
    <cellStyle name="Sum" xfId="972"/>
    <cellStyle name="Sum %of HV" xfId="973"/>
    <cellStyle name="tabulka cenník" xfId="974"/>
    <cellStyle name="text" xfId="586"/>
    <cellStyle name="Text Indent A" xfId="975"/>
    <cellStyle name="Text Indent B" xfId="976"/>
    <cellStyle name="Text Indent B 2" xfId="977"/>
    <cellStyle name="Text Indent B 3" xfId="978"/>
    <cellStyle name="Text Indent B 4" xfId="979"/>
    <cellStyle name="Text Indent C" xfId="980"/>
    <cellStyle name="Text Indent C 2" xfId="981"/>
    <cellStyle name="Text Indent C 3" xfId="982"/>
    <cellStyle name="Text Indent C 4" xfId="983"/>
    <cellStyle name="Text upozornění 2" xfId="587"/>
    <cellStyle name="Text upozornění 3" xfId="588"/>
    <cellStyle name="Text upozornění 4" xfId="589"/>
    <cellStyle name="Text v krycím listu" xfId="590"/>
    <cellStyle name="Thousands (0)" xfId="984"/>
    <cellStyle name="Thousands (0) 2" xfId="1438"/>
    <cellStyle name="Thousands (1)" xfId="985"/>
    <cellStyle name="Thousands (1) 2" xfId="1439"/>
    <cellStyle name="time" xfId="986"/>
    <cellStyle name="Total" xfId="987"/>
    <cellStyle name="Total 2" xfId="1440"/>
    <cellStyle name="Tučně" xfId="591"/>
    <cellStyle name="Tučně 2" xfId="1341"/>
    <cellStyle name="Tučně 3" xfId="1810"/>
    <cellStyle name="TYP ŘÁDKU_2" xfId="592"/>
    <cellStyle name="Underline 2" xfId="988"/>
    <cellStyle name="Vstup 2" xfId="593"/>
    <cellStyle name="Vstup 2 2" xfId="989"/>
    <cellStyle name="Vstup 3" xfId="594"/>
    <cellStyle name="Vstup 4" xfId="595"/>
    <cellStyle name="Výpočet 2" xfId="596"/>
    <cellStyle name="Výpočet 2 2" xfId="990"/>
    <cellStyle name="Výpočet 3" xfId="597"/>
    <cellStyle name="Výpočet 4" xfId="598"/>
    <cellStyle name="výprodej" xfId="991"/>
    <cellStyle name="Výstup 2" xfId="599"/>
    <cellStyle name="Výstup 2 2" xfId="992"/>
    <cellStyle name="Výstup 3" xfId="600"/>
    <cellStyle name="Výstup 4" xfId="601"/>
    <cellStyle name="Vysvětlující text 2" xfId="602"/>
    <cellStyle name="Vysvětlující text 3" xfId="603"/>
    <cellStyle name="Vysvětlující text 4" xfId="604"/>
    <cellStyle name="Währung [0]_Tabelle1" xfId="605"/>
    <cellStyle name="Währung_Tabelle1" xfId="606"/>
    <cellStyle name="Walutowy [0]_laroux" xfId="607"/>
    <cellStyle name="Walutowy_laroux" xfId="608"/>
    <cellStyle name="Year" xfId="993"/>
    <cellStyle name="základní" xfId="609"/>
    <cellStyle name="základní 2" xfId="994"/>
    <cellStyle name="základní 2 2" xfId="1441"/>
    <cellStyle name="základní 3" xfId="995"/>
    <cellStyle name="základní 3 2" xfId="1442"/>
    <cellStyle name="základní 4" xfId="996"/>
    <cellStyle name="základní 4 2" xfId="1443"/>
    <cellStyle name="základní 5" xfId="1342"/>
    <cellStyle name="základní 6" xfId="1811"/>
    <cellStyle name="Zboží" xfId="997"/>
    <cellStyle name="Zvýraznění 1 2" xfId="610"/>
    <cellStyle name="Zvýraznění 1 2 2" xfId="998"/>
    <cellStyle name="Zvýraznění 1 3" xfId="611"/>
    <cellStyle name="Zvýraznění 1 4" xfId="612"/>
    <cellStyle name="Zvýraznění 2 2" xfId="613"/>
    <cellStyle name="Zvýraznění 2 2 2" xfId="999"/>
    <cellStyle name="Zvýraznění 2 3" xfId="614"/>
    <cellStyle name="Zvýraznění 2 4" xfId="615"/>
    <cellStyle name="Zvýraznění 3 2" xfId="616"/>
    <cellStyle name="Zvýraznění 3 2 2" xfId="1000"/>
    <cellStyle name="Zvýraznění 3 3" xfId="617"/>
    <cellStyle name="Zvýraznění 3 4" xfId="618"/>
    <cellStyle name="Zvýraznění 4 2" xfId="619"/>
    <cellStyle name="Zvýraznění 4 2 2" xfId="1001"/>
    <cellStyle name="Zvýraznění 4 3" xfId="620"/>
    <cellStyle name="Zvýraznění 4 4" xfId="621"/>
    <cellStyle name="Zvýraznění 5 2" xfId="622"/>
    <cellStyle name="Zvýraznění 5 2 2" xfId="1002"/>
    <cellStyle name="Zvýraznění 5 3" xfId="623"/>
    <cellStyle name="Zvýraznění 5 4" xfId="624"/>
    <cellStyle name="Zvýraznění 6 2" xfId="625"/>
    <cellStyle name="Zvýraznění 6 2 2" xfId="1003"/>
    <cellStyle name="Zvýraznění 6 3" xfId="626"/>
    <cellStyle name="Zvýraznění 6 4" xfId="627"/>
    <cellStyle name="千位[0]_laroux" xfId="1004"/>
    <cellStyle name="千位_laroux" xfId="1005"/>
    <cellStyle name="千分位[0]_laroux" xfId="1006"/>
    <cellStyle name="千分位_laroux" xfId="1007"/>
    <cellStyle name="常规_~0053317" xfId="1008"/>
    <cellStyle name="普通_laroux" xfId="100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41</xdr:row>
      <xdr:rowOff>0</xdr:rowOff>
    </xdr:from>
    <xdr:to>
      <xdr:col>3</xdr:col>
      <xdr:colOff>76200</xdr:colOff>
      <xdr:row>42</xdr:row>
      <xdr:rowOff>19050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BC2DC6BF-E2F1-4C30-87BC-F48A6474FA5D}"/>
            </a:ext>
          </a:extLst>
        </xdr:cNvPr>
        <xdr:cNvSpPr txBox="1">
          <a:spLocks noChangeArrowheads="1"/>
        </xdr:cNvSpPr>
      </xdr:nvSpPr>
      <xdr:spPr bwMode="auto">
        <a:xfrm>
          <a:off x="5441950" y="11176000"/>
          <a:ext cx="7620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76200</xdr:colOff>
      <xdr:row>42</xdr:row>
      <xdr:rowOff>19050</xdr:rowOff>
    </xdr:to>
    <xdr:sp macro="" textlink="">
      <xdr:nvSpPr>
        <xdr:cNvPr id="3" name="Text Box 4">
          <a:extLst>
            <a:ext uri="{FF2B5EF4-FFF2-40B4-BE49-F238E27FC236}">
              <a16:creationId xmlns:a16="http://schemas.microsoft.com/office/drawing/2014/main" id="{642D08CB-83D7-4432-AD25-D0B4F126ED32}"/>
            </a:ext>
          </a:extLst>
        </xdr:cNvPr>
        <xdr:cNvSpPr txBox="1">
          <a:spLocks noChangeArrowheads="1"/>
        </xdr:cNvSpPr>
      </xdr:nvSpPr>
      <xdr:spPr bwMode="auto">
        <a:xfrm>
          <a:off x="5441950" y="11176000"/>
          <a:ext cx="7620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76200</xdr:colOff>
      <xdr:row>42</xdr:row>
      <xdr:rowOff>19050</xdr:rowOff>
    </xdr:to>
    <xdr:sp macro="" textlink="">
      <xdr:nvSpPr>
        <xdr:cNvPr id="4" name="Text Box 5">
          <a:extLst>
            <a:ext uri="{FF2B5EF4-FFF2-40B4-BE49-F238E27FC236}">
              <a16:creationId xmlns:a16="http://schemas.microsoft.com/office/drawing/2014/main" id="{E5AA3DE5-1B33-4AF0-A961-040C3EFD94D8}"/>
            </a:ext>
          </a:extLst>
        </xdr:cNvPr>
        <xdr:cNvSpPr txBox="1">
          <a:spLocks noChangeArrowheads="1"/>
        </xdr:cNvSpPr>
      </xdr:nvSpPr>
      <xdr:spPr bwMode="auto">
        <a:xfrm>
          <a:off x="5441950" y="11176000"/>
          <a:ext cx="7620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76200</xdr:colOff>
      <xdr:row>42</xdr:row>
      <xdr:rowOff>19050</xdr:rowOff>
    </xdr:to>
    <xdr:sp macro="" textlink="">
      <xdr:nvSpPr>
        <xdr:cNvPr id="5" name="Text Box 6">
          <a:extLst>
            <a:ext uri="{FF2B5EF4-FFF2-40B4-BE49-F238E27FC236}">
              <a16:creationId xmlns:a16="http://schemas.microsoft.com/office/drawing/2014/main" id="{48DE6BC0-FA90-46C2-A070-17A119C845D4}"/>
            </a:ext>
          </a:extLst>
        </xdr:cNvPr>
        <xdr:cNvSpPr txBox="1">
          <a:spLocks noChangeArrowheads="1"/>
        </xdr:cNvSpPr>
      </xdr:nvSpPr>
      <xdr:spPr bwMode="auto">
        <a:xfrm>
          <a:off x="5441950" y="11176000"/>
          <a:ext cx="7620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76200</xdr:colOff>
      <xdr:row>42</xdr:row>
      <xdr:rowOff>19050</xdr:rowOff>
    </xdr:to>
    <xdr:sp macro="" textlink="">
      <xdr:nvSpPr>
        <xdr:cNvPr id="6" name="Text Box 7">
          <a:extLst>
            <a:ext uri="{FF2B5EF4-FFF2-40B4-BE49-F238E27FC236}">
              <a16:creationId xmlns:a16="http://schemas.microsoft.com/office/drawing/2014/main" id="{7F0F7902-366A-4998-BB51-AB9B823996E5}"/>
            </a:ext>
          </a:extLst>
        </xdr:cNvPr>
        <xdr:cNvSpPr txBox="1">
          <a:spLocks noChangeArrowheads="1"/>
        </xdr:cNvSpPr>
      </xdr:nvSpPr>
      <xdr:spPr bwMode="auto">
        <a:xfrm>
          <a:off x="5441950" y="11176000"/>
          <a:ext cx="7620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76200</xdr:colOff>
      <xdr:row>42</xdr:row>
      <xdr:rowOff>19050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id="{E6A18B76-1B2E-4B1E-8EAC-DEA5846E4A33}"/>
            </a:ext>
          </a:extLst>
        </xdr:cNvPr>
        <xdr:cNvSpPr txBox="1">
          <a:spLocks noChangeArrowheads="1"/>
        </xdr:cNvSpPr>
      </xdr:nvSpPr>
      <xdr:spPr bwMode="auto">
        <a:xfrm>
          <a:off x="5441950" y="11176000"/>
          <a:ext cx="7620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76200</xdr:colOff>
      <xdr:row>42</xdr:row>
      <xdr:rowOff>19050</xdr:rowOff>
    </xdr:to>
    <xdr:sp macro="" textlink="">
      <xdr:nvSpPr>
        <xdr:cNvPr id="8" name="Text Box 9">
          <a:extLst>
            <a:ext uri="{FF2B5EF4-FFF2-40B4-BE49-F238E27FC236}">
              <a16:creationId xmlns:a16="http://schemas.microsoft.com/office/drawing/2014/main" id="{F223DB9C-A39A-4416-824F-BA54D33DFC18}"/>
            </a:ext>
          </a:extLst>
        </xdr:cNvPr>
        <xdr:cNvSpPr txBox="1">
          <a:spLocks noChangeArrowheads="1"/>
        </xdr:cNvSpPr>
      </xdr:nvSpPr>
      <xdr:spPr bwMode="auto">
        <a:xfrm>
          <a:off x="5441950" y="11176000"/>
          <a:ext cx="7620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76200</xdr:colOff>
      <xdr:row>42</xdr:row>
      <xdr:rowOff>19050</xdr:rowOff>
    </xdr:to>
    <xdr:sp macro="" textlink="">
      <xdr:nvSpPr>
        <xdr:cNvPr id="9" name="Text Box 10">
          <a:extLst>
            <a:ext uri="{FF2B5EF4-FFF2-40B4-BE49-F238E27FC236}">
              <a16:creationId xmlns:a16="http://schemas.microsoft.com/office/drawing/2014/main" id="{4996F080-7465-4371-B786-2E8340736442}"/>
            </a:ext>
          </a:extLst>
        </xdr:cNvPr>
        <xdr:cNvSpPr txBox="1">
          <a:spLocks noChangeArrowheads="1"/>
        </xdr:cNvSpPr>
      </xdr:nvSpPr>
      <xdr:spPr bwMode="auto">
        <a:xfrm>
          <a:off x="5441950" y="11176000"/>
          <a:ext cx="7620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76200</xdr:colOff>
      <xdr:row>42</xdr:row>
      <xdr:rowOff>19050</xdr:rowOff>
    </xdr:to>
    <xdr:sp macro="" textlink="">
      <xdr:nvSpPr>
        <xdr:cNvPr id="10" name="Text Box 11">
          <a:extLst>
            <a:ext uri="{FF2B5EF4-FFF2-40B4-BE49-F238E27FC236}">
              <a16:creationId xmlns:a16="http://schemas.microsoft.com/office/drawing/2014/main" id="{5BBD4FC5-2C46-473D-ACB0-A18237DB8DCD}"/>
            </a:ext>
          </a:extLst>
        </xdr:cNvPr>
        <xdr:cNvSpPr txBox="1">
          <a:spLocks noChangeArrowheads="1"/>
        </xdr:cNvSpPr>
      </xdr:nvSpPr>
      <xdr:spPr bwMode="auto">
        <a:xfrm>
          <a:off x="5441950" y="11176000"/>
          <a:ext cx="7620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76200</xdr:colOff>
      <xdr:row>42</xdr:row>
      <xdr:rowOff>19050</xdr:rowOff>
    </xdr:to>
    <xdr:sp macro="" textlink="">
      <xdr:nvSpPr>
        <xdr:cNvPr id="11" name="Text Box 140">
          <a:extLst>
            <a:ext uri="{FF2B5EF4-FFF2-40B4-BE49-F238E27FC236}">
              <a16:creationId xmlns:a16="http://schemas.microsoft.com/office/drawing/2014/main" id="{6315333A-35AF-41DB-9FDB-23716F97D01C}"/>
            </a:ext>
          </a:extLst>
        </xdr:cNvPr>
        <xdr:cNvSpPr txBox="1">
          <a:spLocks noChangeArrowheads="1"/>
        </xdr:cNvSpPr>
      </xdr:nvSpPr>
      <xdr:spPr bwMode="auto">
        <a:xfrm>
          <a:off x="5441950" y="11176000"/>
          <a:ext cx="7620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76200</xdr:colOff>
      <xdr:row>42</xdr:row>
      <xdr:rowOff>19050</xdr:rowOff>
    </xdr:to>
    <xdr:sp macro="" textlink="">
      <xdr:nvSpPr>
        <xdr:cNvPr id="12" name="Text Box 141">
          <a:extLst>
            <a:ext uri="{FF2B5EF4-FFF2-40B4-BE49-F238E27FC236}">
              <a16:creationId xmlns:a16="http://schemas.microsoft.com/office/drawing/2014/main" id="{BB3C8E2C-9709-444B-ABCE-FACFB5FD1197}"/>
            </a:ext>
          </a:extLst>
        </xdr:cNvPr>
        <xdr:cNvSpPr txBox="1">
          <a:spLocks noChangeArrowheads="1"/>
        </xdr:cNvSpPr>
      </xdr:nvSpPr>
      <xdr:spPr bwMode="auto">
        <a:xfrm>
          <a:off x="5441950" y="11176000"/>
          <a:ext cx="7620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76200</xdr:colOff>
      <xdr:row>42</xdr:row>
      <xdr:rowOff>19050</xdr:rowOff>
    </xdr:to>
    <xdr:sp macro="" textlink="">
      <xdr:nvSpPr>
        <xdr:cNvPr id="13" name="Text Box 142">
          <a:extLst>
            <a:ext uri="{FF2B5EF4-FFF2-40B4-BE49-F238E27FC236}">
              <a16:creationId xmlns:a16="http://schemas.microsoft.com/office/drawing/2014/main" id="{C9239892-2D6B-4F61-BC27-E1E0052BB6DC}"/>
            </a:ext>
          </a:extLst>
        </xdr:cNvPr>
        <xdr:cNvSpPr txBox="1">
          <a:spLocks noChangeArrowheads="1"/>
        </xdr:cNvSpPr>
      </xdr:nvSpPr>
      <xdr:spPr bwMode="auto">
        <a:xfrm>
          <a:off x="5441950" y="11176000"/>
          <a:ext cx="7620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76200</xdr:colOff>
      <xdr:row>42</xdr:row>
      <xdr:rowOff>19050</xdr:rowOff>
    </xdr:to>
    <xdr:sp macro="" textlink="">
      <xdr:nvSpPr>
        <xdr:cNvPr id="14" name="Text Box 143">
          <a:extLst>
            <a:ext uri="{FF2B5EF4-FFF2-40B4-BE49-F238E27FC236}">
              <a16:creationId xmlns:a16="http://schemas.microsoft.com/office/drawing/2014/main" id="{FA301945-89C7-4EEC-8C97-6BD6D353E2A5}"/>
            </a:ext>
          </a:extLst>
        </xdr:cNvPr>
        <xdr:cNvSpPr txBox="1">
          <a:spLocks noChangeArrowheads="1"/>
        </xdr:cNvSpPr>
      </xdr:nvSpPr>
      <xdr:spPr bwMode="auto">
        <a:xfrm>
          <a:off x="5441950" y="11176000"/>
          <a:ext cx="7620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76200</xdr:colOff>
      <xdr:row>42</xdr:row>
      <xdr:rowOff>19050</xdr:rowOff>
    </xdr:to>
    <xdr:sp macro="" textlink="">
      <xdr:nvSpPr>
        <xdr:cNvPr id="15" name="Text Box 658">
          <a:extLst>
            <a:ext uri="{FF2B5EF4-FFF2-40B4-BE49-F238E27FC236}">
              <a16:creationId xmlns:a16="http://schemas.microsoft.com/office/drawing/2014/main" id="{BCE05DB0-931A-43C6-8AE3-3D329413410C}"/>
            </a:ext>
          </a:extLst>
        </xdr:cNvPr>
        <xdr:cNvSpPr txBox="1">
          <a:spLocks noChangeArrowheads="1"/>
        </xdr:cNvSpPr>
      </xdr:nvSpPr>
      <xdr:spPr bwMode="auto">
        <a:xfrm>
          <a:off x="5441950" y="11176000"/>
          <a:ext cx="7620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76200</xdr:colOff>
      <xdr:row>42</xdr:row>
      <xdr:rowOff>19050</xdr:rowOff>
    </xdr:to>
    <xdr:sp macro="" textlink="">
      <xdr:nvSpPr>
        <xdr:cNvPr id="16" name="Text Box 659">
          <a:extLst>
            <a:ext uri="{FF2B5EF4-FFF2-40B4-BE49-F238E27FC236}">
              <a16:creationId xmlns:a16="http://schemas.microsoft.com/office/drawing/2014/main" id="{B3F1AE28-C423-45A4-B074-9D2D0F4FAE75}"/>
            </a:ext>
          </a:extLst>
        </xdr:cNvPr>
        <xdr:cNvSpPr txBox="1">
          <a:spLocks noChangeArrowheads="1"/>
        </xdr:cNvSpPr>
      </xdr:nvSpPr>
      <xdr:spPr bwMode="auto">
        <a:xfrm>
          <a:off x="5441950" y="11176000"/>
          <a:ext cx="7620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76200</xdr:colOff>
      <xdr:row>42</xdr:row>
      <xdr:rowOff>19050</xdr:rowOff>
    </xdr:to>
    <xdr:sp macro="" textlink="">
      <xdr:nvSpPr>
        <xdr:cNvPr id="17" name="Text Box 660">
          <a:extLst>
            <a:ext uri="{FF2B5EF4-FFF2-40B4-BE49-F238E27FC236}">
              <a16:creationId xmlns:a16="http://schemas.microsoft.com/office/drawing/2014/main" id="{7E3CB4DA-9E23-468C-9064-449D5A9DED83}"/>
            </a:ext>
          </a:extLst>
        </xdr:cNvPr>
        <xdr:cNvSpPr txBox="1">
          <a:spLocks noChangeArrowheads="1"/>
        </xdr:cNvSpPr>
      </xdr:nvSpPr>
      <xdr:spPr bwMode="auto">
        <a:xfrm>
          <a:off x="5441950" y="11176000"/>
          <a:ext cx="7620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76200</xdr:colOff>
      <xdr:row>42</xdr:row>
      <xdr:rowOff>19050</xdr:rowOff>
    </xdr:to>
    <xdr:sp macro="" textlink="">
      <xdr:nvSpPr>
        <xdr:cNvPr id="18" name="Text Box 661">
          <a:extLst>
            <a:ext uri="{FF2B5EF4-FFF2-40B4-BE49-F238E27FC236}">
              <a16:creationId xmlns:a16="http://schemas.microsoft.com/office/drawing/2014/main" id="{99068364-5B4C-4B8B-8B17-C5A100F294F7}"/>
            </a:ext>
          </a:extLst>
        </xdr:cNvPr>
        <xdr:cNvSpPr txBox="1">
          <a:spLocks noChangeArrowheads="1"/>
        </xdr:cNvSpPr>
      </xdr:nvSpPr>
      <xdr:spPr bwMode="auto">
        <a:xfrm>
          <a:off x="5441950" y="11176000"/>
          <a:ext cx="7620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76200</xdr:colOff>
      <xdr:row>42</xdr:row>
      <xdr:rowOff>19050</xdr:rowOff>
    </xdr:to>
    <xdr:sp macro="" textlink="">
      <xdr:nvSpPr>
        <xdr:cNvPr id="19" name="Text Box 662">
          <a:extLst>
            <a:ext uri="{FF2B5EF4-FFF2-40B4-BE49-F238E27FC236}">
              <a16:creationId xmlns:a16="http://schemas.microsoft.com/office/drawing/2014/main" id="{4A37C3BB-897D-4E16-82D7-E4B305C089AD}"/>
            </a:ext>
          </a:extLst>
        </xdr:cNvPr>
        <xdr:cNvSpPr txBox="1">
          <a:spLocks noChangeArrowheads="1"/>
        </xdr:cNvSpPr>
      </xdr:nvSpPr>
      <xdr:spPr bwMode="auto">
        <a:xfrm>
          <a:off x="5441950" y="11176000"/>
          <a:ext cx="7620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76200</xdr:colOff>
      <xdr:row>42</xdr:row>
      <xdr:rowOff>19050</xdr:rowOff>
    </xdr:to>
    <xdr:sp macro="" textlink="">
      <xdr:nvSpPr>
        <xdr:cNvPr id="20" name="Text Box 663">
          <a:extLst>
            <a:ext uri="{FF2B5EF4-FFF2-40B4-BE49-F238E27FC236}">
              <a16:creationId xmlns:a16="http://schemas.microsoft.com/office/drawing/2014/main" id="{50B58637-652B-44D3-9147-BCD2C068009E}"/>
            </a:ext>
          </a:extLst>
        </xdr:cNvPr>
        <xdr:cNvSpPr txBox="1">
          <a:spLocks noChangeArrowheads="1"/>
        </xdr:cNvSpPr>
      </xdr:nvSpPr>
      <xdr:spPr bwMode="auto">
        <a:xfrm>
          <a:off x="5441950" y="11176000"/>
          <a:ext cx="7620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76200</xdr:colOff>
      <xdr:row>42</xdr:row>
      <xdr:rowOff>19050</xdr:rowOff>
    </xdr:to>
    <xdr:sp macro="" textlink="">
      <xdr:nvSpPr>
        <xdr:cNvPr id="21" name="Text Box 664">
          <a:extLst>
            <a:ext uri="{FF2B5EF4-FFF2-40B4-BE49-F238E27FC236}">
              <a16:creationId xmlns:a16="http://schemas.microsoft.com/office/drawing/2014/main" id="{6A7DB16F-95F9-4E3E-91EF-10DFB0A8D7E8}"/>
            </a:ext>
          </a:extLst>
        </xdr:cNvPr>
        <xdr:cNvSpPr txBox="1">
          <a:spLocks noChangeArrowheads="1"/>
        </xdr:cNvSpPr>
      </xdr:nvSpPr>
      <xdr:spPr bwMode="auto">
        <a:xfrm>
          <a:off x="5441950" y="11176000"/>
          <a:ext cx="7620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76200</xdr:colOff>
      <xdr:row>42</xdr:row>
      <xdr:rowOff>19050</xdr:rowOff>
    </xdr:to>
    <xdr:sp macro="" textlink="">
      <xdr:nvSpPr>
        <xdr:cNvPr id="22" name="Text Box 665">
          <a:extLst>
            <a:ext uri="{FF2B5EF4-FFF2-40B4-BE49-F238E27FC236}">
              <a16:creationId xmlns:a16="http://schemas.microsoft.com/office/drawing/2014/main" id="{C981F242-C9A8-4F02-A27B-48426EDE8ADC}"/>
            </a:ext>
          </a:extLst>
        </xdr:cNvPr>
        <xdr:cNvSpPr txBox="1">
          <a:spLocks noChangeArrowheads="1"/>
        </xdr:cNvSpPr>
      </xdr:nvSpPr>
      <xdr:spPr bwMode="auto">
        <a:xfrm>
          <a:off x="5441950" y="11176000"/>
          <a:ext cx="7620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76200</xdr:colOff>
      <xdr:row>42</xdr:row>
      <xdr:rowOff>19050</xdr:rowOff>
    </xdr:to>
    <xdr:sp macro="" textlink="">
      <xdr:nvSpPr>
        <xdr:cNvPr id="23" name="Text Box 666">
          <a:extLst>
            <a:ext uri="{FF2B5EF4-FFF2-40B4-BE49-F238E27FC236}">
              <a16:creationId xmlns:a16="http://schemas.microsoft.com/office/drawing/2014/main" id="{E2BB1893-8F5D-4E08-AA33-845395CF6460}"/>
            </a:ext>
          </a:extLst>
        </xdr:cNvPr>
        <xdr:cNvSpPr txBox="1">
          <a:spLocks noChangeArrowheads="1"/>
        </xdr:cNvSpPr>
      </xdr:nvSpPr>
      <xdr:spPr bwMode="auto">
        <a:xfrm>
          <a:off x="5441950" y="11176000"/>
          <a:ext cx="7620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76200</xdr:colOff>
      <xdr:row>42</xdr:row>
      <xdr:rowOff>19050</xdr:rowOff>
    </xdr:to>
    <xdr:sp macro="" textlink="">
      <xdr:nvSpPr>
        <xdr:cNvPr id="24" name="Text Box 667">
          <a:extLst>
            <a:ext uri="{FF2B5EF4-FFF2-40B4-BE49-F238E27FC236}">
              <a16:creationId xmlns:a16="http://schemas.microsoft.com/office/drawing/2014/main" id="{5232E10E-D623-4FFD-A9F8-55927F88B323}"/>
            </a:ext>
          </a:extLst>
        </xdr:cNvPr>
        <xdr:cNvSpPr txBox="1">
          <a:spLocks noChangeArrowheads="1"/>
        </xdr:cNvSpPr>
      </xdr:nvSpPr>
      <xdr:spPr bwMode="auto">
        <a:xfrm>
          <a:off x="5441950" y="11176000"/>
          <a:ext cx="7620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76200</xdr:colOff>
      <xdr:row>42</xdr:row>
      <xdr:rowOff>19050</xdr:rowOff>
    </xdr:to>
    <xdr:sp macro="" textlink="">
      <xdr:nvSpPr>
        <xdr:cNvPr id="25" name="Text Box 668">
          <a:extLst>
            <a:ext uri="{FF2B5EF4-FFF2-40B4-BE49-F238E27FC236}">
              <a16:creationId xmlns:a16="http://schemas.microsoft.com/office/drawing/2014/main" id="{C8877674-108F-4F03-B9B5-EE85797F88A6}"/>
            </a:ext>
          </a:extLst>
        </xdr:cNvPr>
        <xdr:cNvSpPr txBox="1">
          <a:spLocks noChangeArrowheads="1"/>
        </xdr:cNvSpPr>
      </xdr:nvSpPr>
      <xdr:spPr bwMode="auto">
        <a:xfrm>
          <a:off x="5441950" y="11176000"/>
          <a:ext cx="7620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76200</xdr:colOff>
      <xdr:row>42</xdr:row>
      <xdr:rowOff>19050</xdr:rowOff>
    </xdr:to>
    <xdr:sp macro="" textlink="">
      <xdr:nvSpPr>
        <xdr:cNvPr id="26" name="Text Box 669">
          <a:extLst>
            <a:ext uri="{FF2B5EF4-FFF2-40B4-BE49-F238E27FC236}">
              <a16:creationId xmlns:a16="http://schemas.microsoft.com/office/drawing/2014/main" id="{C8460602-1430-4638-A2CB-785CA70D4859}"/>
            </a:ext>
          </a:extLst>
        </xdr:cNvPr>
        <xdr:cNvSpPr txBox="1">
          <a:spLocks noChangeArrowheads="1"/>
        </xdr:cNvSpPr>
      </xdr:nvSpPr>
      <xdr:spPr bwMode="auto">
        <a:xfrm>
          <a:off x="5441950" y="11176000"/>
          <a:ext cx="7620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76200</xdr:colOff>
      <xdr:row>42</xdr:row>
      <xdr:rowOff>19050</xdr:rowOff>
    </xdr:to>
    <xdr:sp macro="" textlink="">
      <xdr:nvSpPr>
        <xdr:cNvPr id="27" name="Text Box 670">
          <a:extLst>
            <a:ext uri="{FF2B5EF4-FFF2-40B4-BE49-F238E27FC236}">
              <a16:creationId xmlns:a16="http://schemas.microsoft.com/office/drawing/2014/main" id="{2A2B2422-99BA-4228-8944-9D68B46A294F}"/>
            </a:ext>
          </a:extLst>
        </xdr:cNvPr>
        <xdr:cNvSpPr txBox="1">
          <a:spLocks noChangeArrowheads="1"/>
        </xdr:cNvSpPr>
      </xdr:nvSpPr>
      <xdr:spPr bwMode="auto">
        <a:xfrm>
          <a:off x="5441950" y="11176000"/>
          <a:ext cx="7620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76200</xdr:colOff>
      <xdr:row>42</xdr:row>
      <xdr:rowOff>19050</xdr:rowOff>
    </xdr:to>
    <xdr:sp macro="" textlink="">
      <xdr:nvSpPr>
        <xdr:cNvPr id="28" name="Text Box 671">
          <a:extLst>
            <a:ext uri="{FF2B5EF4-FFF2-40B4-BE49-F238E27FC236}">
              <a16:creationId xmlns:a16="http://schemas.microsoft.com/office/drawing/2014/main" id="{5459EF0E-D519-4AD1-9DF3-A8E673C89BB6}"/>
            </a:ext>
          </a:extLst>
        </xdr:cNvPr>
        <xdr:cNvSpPr txBox="1">
          <a:spLocks noChangeArrowheads="1"/>
        </xdr:cNvSpPr>
      </xdr:nvSpPr>
      <xdr:spPr bwMode="auto">
        <a:xfrm>
          <a:off x="5441950" y="11176000"/>
          <a:ext cx="7620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76200</xdr:colOff>
      <xdr:row>42</xdr:row>
      <xdr:rowOff>19050</xdr:rowOff>
    </xdr:to>
    <xdr:sp macro="" textlink="">
      <xdr:nvSpPr>
        <xdr:cNvPr id="29" name="Text Box 672">
          <a:extLst>
            <a:ext uri="{FF2B5EF4-FFF2-40B4-BE49-F238E27FC236}">
              <a16:creationId xmlns:a16="http://schemas.microsoft.com/office/drawing/2014/main" id="{EB24A89A-ECB7-411B-842B-734F244A3456}"/>
            </a:ext>
          </a:extLst>
        </xdr:cNvPr>
        <xdr:cNvSpPr txBox="1">
          <a:spLocks noChangeArrowheads="1"/>
        </xdr:cNvSpPr>
      </xdr:nvSpPr>
      <xdr:spPr bwMode="auto">
        <a:xfrm>
          <a:off x="5441950" y="11176000"/>
          <a:ext cx="7620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76200</xdr:colOff>
      <xdr:row>42</xdr:row>
      <xdr:rowOff>19050</xdr:rowOff>
    </xdr:to>
    <xdr:sp macro="" textlink="">
      <xdr:nvSpPr>
        <xdr:cNvPr id="30" name="Text Box 673">
          <a:extLst>
            <a:ext uri="{FF2B5EF4-FFF2-40B4-BE49-F238E27FC236}">
              <a16:creationId xmlns:a16="http://schemas.microsoft.com/office/drawing/2014/main" id="{C1255441-1B52-4140-B929-9FA8C22E4C84}"/>
            </a:ext>
          </a:extLst>
        </xdr:cNvPr>
        <xdr:cNvSpPr txBox="1">
          <a:spLocks noChangeArrowheads="1"/>
        </xdr:cNvSpPr>
      </xdr:nvSpPr>
      <xdr:spPr bwMode="auto">
        <a:xfrm>
          <a:off x="5441950" y="11176000"/>
          <a:ext cx="7620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76200</xdr:colOff>
      <xdr:row>42</xdr:row>
      <xdr:rowOff>19050</xdr:rowOff>
    </xdr:to>
    <xdr:sp macro="" textlink="">
      <xdr:nvSpPr>
        <xdr:cNvPr id="31" name="Text Box 674">
          <a:extLst>
            <a:ext uri="{FF2B5EF4-FFF2-40B4-BE49-F238E27FC236}">
              <a16:creationId xmlns:a16="http://schemas.microsoft.com/office/drawing/2014/main" id="{24FA0246-600B-4492-BFA3-04CB39D916C3}"/>
            </a:ext>
          </a:extLst>
        </xdr:cNvPr>
        <xdr:cNvSpPr txBox="1">
          <a:spLocks noChangeArrowheads="1"/>
        </xdr:cNvSpPr>
      </xdr:nvSpPr>
      <xdr:spPr bwMode="auto">
        <a:xfrm>
          <a:off x="5441950" y="11176000"/>
          <a:ext cx="7620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76200</xdr:colOff>
      <xdr:row>42</xdr:row>
      <xdr:rowOff>19050</xdr:rowOff>
    </xdr:to>
    <xdr:sp macro="" textlink="">
      <xdr:nvSpPr>
        <xdr:cNvPr id="32" name="Text Box 675">
          <a:extLst>
            <a:ext uri="{FF2B5EF4-FFF2-40B4-BE49-F238E27FC236}">
              <a16:creationId xmlns:a16="http://schemas.microsoft.com/office/drawing/2014/main" id="{B6F929D7-20D5-48ED-9B3A-56F9B2AD9BE5}"/>
            </a:ext>
          </a:extLst>
        </xdr:cNvPr>
        <xdr:cNvSpPr txBox="1">
          <a:spLocks noChangeArrowheads="1"/>
        </xdr:cNvSpPr>
      </xdr:nvSpPr>
      <xdr:spPr bwMode="auto">
        <a:xfrm>
          <a:off x="5441950" y="11176000"/>
          <a:ext cx="7620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76200</xdr:colOff>
      <xdr:row>42</xdr:row>
      <xdr:rowOff>19050</xdr:rowOff>
    </xdr:to>
    <xdr:sp macro="" textlink="">
      <xdr:nvSpPr>
        <xdr:cNvPr id="33" name="Text Box 676">
          <a:extLst>
            <a:ext uri="{FF2B5EF4-FFF2-40B4-BE49-F238E27FC236}">
              <a16:creationId xmlns:a16="http://schemas.microsoft.com/office/drawing/2014/main" id="{8F783D9F-EEA4-48CB-85BA-26BE9EEE05CA}"/>
            </a:ext>
          </a:extLst>
        </xdr:cNvPr>
        <xdr:cNvSpPr txBox="1">
          <a:spLocks noChangeArrowheads="1"/>
        </xdr:cNvSpPr>
      </xdr:nvSpPr>
      <xdr:spPr bwMode="auto">
        <a:xfrm>
          <a:off x="5441950" y="11176000"/>
          <a:ext cx="7620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76200</xdr:colOff>
      <xdr:row>42</xdr:row>
      <xdr:rowOff>19050</xdr:rowOff>
    </xdr:to>
    <xdr:sp macro="" textlink="">
      <xdr:nvSpPr>
        <xdr:cNvPr id="34" name="Text Box 677">
          <a:extLst>
            <a:ext uri="{FF2B5EF4-FFF2-40B4-BE49-F238E27FC236}">
              <a16:creationId xmlns:a16="http://schemas.microsoft.com/office/drawing/2014/main" id="{97B25782-C4B6-49C2-BFCA-F6049C0152BA}"/>
            </a:ext>
          </a:extLst>
        </xdr:cNvPr>
        <xdr:cNvSpPr txBox="1">
          <a:spLocks noChangeArrowheads="1"/>
        </xdr:cNvSpPr>
      </xdr:nvSpPr>
      <xdr:spPr bwMode="auto">
        <a:xfrm>
          <a:off x="5441950" y="11176000"/>
          <a:ext cx="7620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76200</xdr:colOff>
      <xdr:row>42</xdr:row>
      <xdr:rowOff>19050</xdr:rowOff>
    </xdr:to>
    <xdr:sp macro="" textlink="">
      <xdr:nvSpPr>
        <xdr:cNvPr id="35" name="Text Box 678">
          <a:extLst>
            <a:ext uri="{FF2B5EF4-FFF2-40B4-BE49-F238E27FC236}">
              <a16:creationId xmlns:a16="http://schemas.microsoft.com/office/drawing/2014/main" id="{461940EC-EAAB-4FE4-A4BE-6F42BEA36988}"/>
            </a:ext>
          </a:extLst>
        </xdr:cNvPr>
        <xdr:cNvSpPr txBox="1">
          <a:spLocks noChangeArrowheads="1"/>
        </xdr:cNvSpPr>
      </xdr:nvSpPr>
      <xdr:spPr bwMode="auto">
        <a:xfrm>
          <a:off x="5441950" y="11176000"/>
          <a:ext cx="7620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76200</xdr:colOff>
      <xdr:row>42</xdr:row>
      <xdr:rowOff>19050</xdr:rowOff>
    </xdr:to>
    <xdr:sp macro="" textlink="">
      <xdr:nvSpPr>
        <xdr:cNvPr id="36" name="Text Box 679">
          <a:extLst>
            <a:ext uri="{FF2B5EF4-FFF2-40B4-BE49-F238E27FC236}">
              <a16:creationId xmlns:a16="http://schemas.microsoft.com/office/drawing/2014/main" id="{9163DBCA-7D10-4A0E-8FB6-850F64FDFA0D}"/>
            </a:ext>
          </a:extLst>
        </xdr:cNvPr>
        <xdr:cNvSpPr txBox="1">
          <a:spLocks noChangeArrowheads="1"/>
        </xdr:cNvSpPr>
      </xdr:nvSpPr>
      <xdr:spPr bwMode="auto">
        <a:xfrm>
          <a:off x="5441950" y="11176000"/>
          <a:ext cx="7620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76200</xdr:colOff>
      <xdr:row>42</xdr:row>
      <xdr:rowOff>19050</xdr:rowOff>
    </xdr:to>
    <xdr:sp macro="" textlink="">
      <xdr:nvSpPr>
        <xdr:cNvPr id="37" name="Text Box 680">
          <a:extLst>
            <a:ext uri="{FF2B5EF4-FFF2-40B4-BE49-F238E27FC236}">
              <a16:creationId xmlns:a16="http://schemas.microsoft.com/office/drawing/2014/main" id="{1FB27137-B65E-4561-8C5B-8C2C6524FB15}"/>
            </a:ext>
          </a:extLst>
        </xdr:cNvPr>
        <xdr:cNvSpPr txBox="1">
          <a:spLocks noChangeArrowheads="1"/>
        </xdr:cNvSpPr>
      </xdr:nvSpPr>
      <xdr:spPr bwMode="auto">
        <a:xfrm>
          <a:off x="5441950" y="11176000"/>
          <a:ext cx="7620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76200</xdr:colOff>
      <xdr:row>42</xdr:row>
      <xdr:rowOff>19050</xdr:rowOff>
    </xdr:to>
    <xdr:sp macro="" textlink="">
      <xdr:nvSpPr>
        <xdr:cNvPr id="38" name="Text Box 681">
          <a:extLst>
            <a:ext uri="{FF2B5EF4-FFF2-40B4-BE49-F238E27FC236}">
              <a16:creationId xmlns:a16="http://schemas.microsoft.com/office/drawing/2014/main" id="{8C85F20E-8512-43BC-8A23-AAAC8252DE35}"/>
            </a:ext>
          </a:extLst>
        </xdr:cNvPr>
        <xdr:cNvSpPr txBox="1">
          <a:spLocks noChangeArrowheads="1"/>
        </xdr:cNvSpPr>
      </xdr:nvSpPr>
      <xdr:spPr bwMode="auto">
        <a:xfrm>
          <a:off x="5441950" y="11176000"/>
          <a:ext cx="7620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76200</xdr:colOff>
      <xdr:row>42</xdr:row>
      <xdr:rowOff>19050</xdr:rowOff>
    </xdr:to>
    <xdr:sp macro="" textlink="">
      <xdr:nvSpPr>
        <xdr:cNvPr id="39" name="Text Box 682">
          <a:extLst>
            <a:ext uri="{FF2B5EF4-FFF2-40B4-BE49-F238E27FC236}">
              <a16:creationId xmlns:a16="http://schemas.microsoft.com/office/drawing/2014/main" id="{D9A2B398-0D1E-4B32-A283-1151ABDF32E3}"/>
            </a:ext>
          </a:extLst>
        </xdr:cNvPr>
        <xdr:cNvSpPr txBox="1">
          <a:spLocks noChangeArrowheads="1"/>
        </xdr:cNvSpPr>
      </xdr:nvSpPr>
      <xdr:spPr bwMode="auto">
        <a:xfrm>
          <a:off x="5441950" y="11176000"/>
          <a:ext cx="7620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76200</xdr:colOff>
      <xdr:row>42</xdr:row>
      <xdr:rowOff>19050</xdr:rowOff>
    </xdr:to>
    <xdr:sp macro="" textlink="">
      <xdr:nvSpPr>
        <xdr:cNvPr id="40" name="Text Box 683">
          <a:extLst>
            <a:ext uri="{FF2B5EF4-FFF2-40B4-BE49-F238E27FC236}">
              <a16:creationId xmlns:a16="http://schemas.microsoft.com/office/drawing/2014/main" id="{65D45151-59FE-4038-A642-51748CC528E9}"/>
            </a:ext>
          </a:extLst>
        </xdr:cNvPr>
        <xdr:cNvSpPr txBox="1">
          <a:spLocks noChangeArrowheads="1"/>
        </xdr:cNvSpPr>
      </xdr:nvSpPr>
      <xdr:spPr bwMode="auto">
        <a:xfrm>
          <a:off x="5441950" y="11176000"/>
          <a:ext cx="7620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76200</xdr:colOff>
      <xdr:row>42</xdr:row>
      <xdr:rowOff>19050</xdr:rowOff>
    </xdr:to>
    <xdr:sp macro="" textlink="">
      <xdr:nvSpPr>
        <xdr:cNvPr id="41" name="Text Box 684">
          <a:extLst>
            <a:ext uri="{FF2B5EF4-FFF2-40B4-BE49-F238E27FC236}">
              <a16:creationId xmlns:a16="http://schemas.microsoft.com/office/drawing/2014/main" id="{CE608ADD-CCA4-4D83-8EA0-3ED8EBFAF32E}"/>
            </a:ext>
          </a:extLst>
        </xdr:cNvPr>
        <xdr:cNvSpPr txBox="1">
          <a:spLocks noChangeArrowheads="1"/>
        </xdr:cNvSpPr>
      </xdr:nvSpPr>
      <xdr:spPr bwMode="auto">
        <a:xfrm>
          <a:off x="5441950" y="11176000"/>
          <a:ext cx="7620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76200</xdr:colOff>
      <xdr:row>42</xdr:row>
      <xdr:rowOff>19050</xdr:rowOff>
    </xdr:to>
    <xdr:sp macro="" textlink="">
      <xdr:nvSpPr>
        <xdr:cNvPr id="42" name="Text Box 685">
          <a:extLst>
            <a:ext uri="{FF2B5EF4-FFF2-40B4-BE49-F238E27FC236}">
              <a16:creationId xmlns:a16="http://schemas.microsoft.com/office/drawing/2014/main" id="{F2497E22-C0E7-4BA9-83BE-F4DCEAE2484C}"/>
            </a:ext>
          </a:extLst>
        </xdr:cNvPr>
        <xdr:cNvSpPr txBox="1">
          <a:spLocks noChangeArrowheads="1"/>
        </xdr:cNvSpPr>
      </xdr:nvSpPr>
      <xdr:spPr bwMode="auto">
        <a:xfrm>
          <a:off x="5441950" y="11176000"/>
          <a:ext cx="7620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76200</xdr:colOff>
      <xdr:row>46</xdr:row>
      <xdr:rowOff>12700</xdr:rowOff>
    </xdr:to>
    <xdr:sp macro="" textlink="">
      <xdr:nvSpPr>
        <xdr:cNvPr id="43" name="Text Box 686">
          <a:extLst>
            <a:ext uri="{FF2B5EF4-FFF2-40B4-BE49-F238E27FC236}">
              <a16:creationId xmlns:a16="http://schemas.microsoft.com/office/drawing/2014/main" id="{E559EEF9-B387-4DEC-A906-1EC33D23F7FF}"/>
            </a:ext>
          </a:extLst>
        </xdr:cNvPr>
        <xdr:cNvSpPr txBox="1">
          <a:spLocks noChangeArrowheads="1"/>
        </xdr:cNvSpPr>
      </xdr:nvSpPr>
      <xdr:spPr bwMode="auto">
        <a:xfrm>
          <a:off x="5441950" y="1200785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76200</xdr:colOff>
      <xdr:row>46</xdr:row>
      <xdr:rowOff>12700</xdr:rowOff>
    </xdr:to>
    <xdr:sp macro="" textlink="">
      <xdr:nvSpPr>
        <xdr:cNvPr id="44" name="Text Box 687">
          <a:extLst>
            <a:ext uri="{FF2B5EF4-FFF2-40B4-BE49-F238E27FC236}">
              <a16:creationId xmlns:a16="http://schemas.microsoft.com/office/drawing/2014/main" id="{48326291-1677-4A70-8924-E3FB1A3DB708}"/>
            </a:ext>
          </a:extLst>
        </xdr:cNvPr>
        <xdr:cNvSpPr txBox="1">
          <a:spLocks noChangeArrowheads="1"/>
        </xdr:cNvSpPr>
      </xdr:nvSpPr>
      <xdr:spPr bwMode="auto">
        <a:xfrm>
          <a:off x="5441950" y="1200785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76200</xdr:colOff>
      <xdr:row>46</xdr:row>
      <xdr:rowOff>12700</xdr:rowOff>
    </xdr:to>
    <xdr:sp macro="" textlink="">
      <xdr:nvSpPr>
        <xdr:cNvPr id="45" name="Text Box 688">
          <a:extLst>
            <a:ext uri="{FF2B5EF4-FFF2-40B4-BE49-F238E27FC236}">
              <a16:creationId xmlns:a16="http://schemas.microsoft.com/office/drawing/2014/main" id="{F90F03E2-265D-4EBD-A167-B59F7C38B258}"/>
            </a:ext>
          </a:extLst>
        </xdr:cNvPr>
        <xdr:cNvSpPr txBox="1">
          <a:spLocks noChangeArrowheads="1"/>
        </xdr:cNvSpPr>
      </xdr:nvSpPr>
      <xdr:spPr bwMode="auto">
        <a:xfrm>
          <a:off x="5441950" y="1200785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76200</xdr:colOff>
      <xdr:row>46</xdr:row>
      <xdr:rowOff>12700</xdr:rowOff>
    </xdr:to>
    <xdr:sp macro="" textlink="">
      <xdr:nvSpPr>
        <xdr:cNvPr id="46" name="Text Box 689">
          <a:extLst>
            <a:ext uri="{FF2B5EF4-FFF2-40B4-BE49-F238E27FC236}">
              <a16:creationId xmlns:a16="http://schemas.microsoft.com/office/drawing/2014/main" id="{11895646-F2A0-469E-A7B9-8AF0132018F4}"/>
            </a:ext>
          </a:extLst>
        </xdr:cNvPr>
        <xdr:cNvSpPr txBox="1">
          <a:spLocks noChangeArrowheads="1"/>
        </xdr:cNvSpPr>
      </xdr:nvSpPr>
      <xdr:spPr bwMode="auto">
        <a:xfrm>
          <a:off x="5441950" y="1200785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76200</xdr:colOff>
      <xdr:row>46</xdr:row>
      <xdr:rowOff>12700</xdr:rowOff>
    </xdr:to>
    <xdr:sp macro="" textlink="">
      <xdr:nvSpPr>
        <xdr:cNvPr id="47" name="Text Box 690">
          <a:extLst>
            <a:ext uri="{FF2B5EF4-FFF2-40B4-BE49-F238E27FC236}">
              <a16:creationId xmlns:a16="http://schemas.microsoft.com/office/drawing/2014/main" id="{AB0F3825-78E8-4D0C-A7A1-F4E99E77DFCD}"/>
            </a:ext>
          </a:extLst>
        </xdr:cNvPr>
        <xdr:cNvSpPr txBox="1">
          <a:spLocks noChangeArrowheads="1"/>
        </xdr:cNvSpPr>
      </xdr:nvSpPr>
      <xdr:spPr bwMode="auto">
        <a:xfrm>
          <a:off x="5441950" y="1200785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76200</xdr:colOff>
      <xdr:row>46</xdr:row>
      <xdr:rowOff>12700</xdr:rowOff>
    </xdr:to>
    <xdr:sp macro="" textlink="">
      <xdr:nvSpPr>
        <xdr:cNvPr id="48" name="Text Box 691">
          <a:extLst>
            <a:ext uri="{FF2B5EF4-FFF2-40B4-BE49-F238E27FC236}">
              <a16:creationId xmlns:a16="http://schemas.microsoft.com/office/drawing/2014/main" id="{E318AC83-E5A0-4558-8E62-95A7A89A954A}"/>
            </a:ext>
          </a:extLst>
        </xdr:cNvPr>
        <xdr:cNvSpPr txBox="1">
          <a:spLocks noChangeArrowheads="1"/>
        </xdr:cNvSpPr>
      </xdr:nvSpPr>
      <xdr:spPr bwMode="auto">
        <a:xfrm>
          <a:off x="5441950" y="1200785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76200</xdr:colOff>
      <xdr:row>46</xdr:row>
      <xdr:rowOff>12700</xdr:rowOff>
    </xdr:to>
    <xdr:sp macro="" textlink="">
      <xdr:nvSpPr>
        <xdr:cNvPr id="49" name="Text Box 692">
          <a:extLst>
            <a:ext uri="{FF2B5EF4-FFF2-40B4-BE49-F238E27FC236}">
              <a16:creationId xmlns:a16="http://schemas.microsoft.com/office/drawing/2014/main" id="{8F859C51-B847-44D4-AB9C-8E0BD6F5BD87}"/>
            </a:ext>
          </a:extLst>
        </xdr:cNvPr>
        <xdr:cNvSpPr txBox="1">
          <a:spLocks noChangeArrowheads="1"/>
        </xdr:cNvSpPr>
      </xdr:nvSpPr>
      <xdr:spPr bwMode="auto">
        <a:xfrm>
          <a:off x="5441950" y="1200785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76200</xdr:colOff>
      <xdr:row>46</xdr:row>
      <xdr:rowOff>12700</xdr:rowOff>
    </xdr:to>
    <xdr:sp macro="" textlink="">
      <xdr:nvSpPr>
        <xdr:cNvPr id="50" name="Text Box 693">
          <a:extLst>
            <a:ext uri="{FF2B5EF4-FFF2-40B4-BE49-F238E27FC236}">
              <a16:creationId xmlns:a16="http://schemas.microsoft.com/office/drawing/2014/main" id="{17D22D3B-FF3F-4AF1-A83C-B5F02F1B9DDD}"/>
            </a:ext>
          </a:extLst>
        </xdr:cNvPr>
        <xdr:cNvSpPr txBox="1">
          <a:spLocks noChangeArrowheads="1"/>
        </xdr:cNvSpPr>
      </xdr:nvSpPr>
      <xdr:spPr bwMode="auto">
        <a:xfrm>
          <a:off x="5441950" y="1200785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76200</xdr:colOff>
      <xdr:row>46</xdr:row>
      <xdr:rowOff>12700</xdr:rowOff>
    </xdr:to>
    <xdr:sp macro="" textlink="">
      <xdr:nvSpPr>
        <xdr:cNvPr id="51" name="Text Box 694">
          <a:extLst>
            <a:ext uri="{FF2B5EF4-FFF2-40B4-BE49-F238E27FC236}">
              <a16:creationId xmlns:a16="http://schemas.microsoft.com/office/drawing/2014/main" id="{42312325-04C5-458C-9C47-E689D62449B5}"/>
            </a:ext>
          </a:extLst>
        </xdr:cNvPr>
        <xdr:cNvSpPr txBox="1">
          <a:spLocks noChangeArrowheads="1"/>
        </xdr:cNvSpPr>
      </xdr:nvSpPr>
      <xdr:spPr bwMode="auto">
        <a:xfrm>
          <a:off x="5441950" y="1200785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76200</xdr:colOff>
      <xdr:row>46</xdr:row>
      <xdr:rowOff>12700</xdr:rowOff>
    </xdr:to>
    <xdr:sp macro="" textlink="">
      <xdr:nvSpPr>
        <xdr:cNvPr id="52" name="Text Box 695">
          <a:extLst>
            <a:ext uri="{FF2B5EF4-FFF2-40B4-BE49-F238E27FC236}">
              <a16:creationId xmlns:a16="http://schemas.microsoft.com/office/drawing/2014/main" id="{44D84AC3-AF02-4955-A99C-99D73113956A}"/>
            </a:ext>
          </a:extLst>
        </xdr:cNvPr>
        <xdr:cNvSpPr txBox="1">
          <a:spLocks noChangeArrowheads="1"/>
        </xdr:cNvSpPr>
      </xdr:nvSpPr>
      <xdr:spPr bwMode="auto">
        <a:xfrm>
          <a:off x="5441950" y="1200785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76200</xdr:colOff>
      <xdr:row>46</xdr:row>
      <xdr:rowOff>12700</xdr:rowOff>
    </xdr:to>
    <xdr:sp macro="" textlink="">
      <xdr:nvSpPr>
        <xdr:cNvPr id="53" name="Text Box 696">
          <a:extLst>
            <a:ext uri="{FF2B5EF4-FFF2-40B4-BE49-F238E27FC236}">
              <a16:creationId xmlns:a16="http://schemas.microsoft.com/office/drawing/2014/main" id="{12076548-A7BC-4C8A-B5AD-05195A232046}"/>
            </a:ext>
          </a:extLst>
        </xdr:cNvPr>
        <xdr:cNvSpPr txBox="1">
          <a:spLocks noChangeArrowheads="1"/>
        </xdr:cNvSpPr>
      </xdr:nvSpPr>
      <xdr:spPr bwMode="auto">
        <a:xfrm>
          <a:off x="5441950" y="1200785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76200</xdr:colOff>
      <xdr:row>46</xdr:row>
      <xdr:rowOff>12700</xdr:rowOff>
    </xdr:to>
    <xdr:sp macro="" textlink="">
      <xdr:nvSpPr>
        <xdr:cNvPr id="54" name="Text Box 697">
          <a:extLst>
            <a:ext uri="{FF2B5EF4-FFF2-40B4-BE49-F238E27FC236}">
              <a16:creationId xmlns:a16="http://schemas.microsoft.com/office/drawing/2014/main" id="{F9E18FA8-AC3B-47D3-BD55-0A70BAA3335F}"/>
            </a:ext>
          </a:extLst>
        </xdr:cNvPr>
        <xdr:cNvSpPr txBox="1">
          <a:spLocks noChangeArrowheads="1"/>
        </xdr:cNvSpPr>
      </xdr:nvSpPr>
      <xdr:spPr bwMode="auto">
        <a:xfrm>
          <a:off x="5441950" y="1200785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76200</xdr:colOff>
      <xdr:row>46</xdr:row>
      <xdr:rowOff>12700</xdr:rowOff>
    </xdr:to>
    <xdr:sp macro="" textlink="">
      <xdr:nvSpPr>
        <xdr:cNvPr id="55" name="Text Box 698">
          <a:extLst>
            <a:ext uri="{FF2B5EF4-FFF2-40B4-BE49-F238E27FC236}">
              <a16:creationId xmlns:a16="http://schemas.microsoft.com/office/drawing/2014/main" id="{147EA251-D91D-4860-99ED-4A0C8480999B}"/>
            </a:ext>
          </a:extLst>
        </xdr:cNvPr>
        <xdr:cNvSpPr txBox="1">
          <a:spLocks noChangeArrowheads="1"/>
        </xdr:cNvSpPr>
      </xdr:nvSpPr>
      <xdr:spPr bwMode="auto">
        <a:xfrm>
          <a:off x="5441950" y="1200785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76200</xdr:colOff>
      <xdr:row>46</xdr:row>
      <xdr:rowOff>12700</xdr:rowOff>
    </xdr:to>
    <xdr:sp macro="" textlink="">
      <xdr:nvSpPr>
        <xdr:cNvPr id="56" name="Text Box 699">
          <a:extLst>
            <a:ext uri="{FF2B5EF4-FFF2-40B4-BE49-F238E27FC236}">
              <a16:creationId xmlns:a16="http://schemas.microsoft.com/office/drawing/2014/main" id="{3FB3AC6D-BBD4-4A40-BDFE-945E90678411}"/>
            </a:ext>
          </a:extLst>
        </xdr:cNvPr>
        <xdr:cNvSpPr txBox="1">
          <a:spLocks noChangeArrowheads="1"/>
        </xdr:cNvSpPr>
      </xdr:nvSpPr>
      <xdr:spPr bwMode="auto">
        <a:xfrm>
          <a:off x="5441950" y="1200785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76200</xdr:colOff>
      <xdr:row>46</xdr:row>
      <xdr:rowOff>12700</xdr:rowOff>
    </xdr:to>
    <xdr:sp macro="" textlink="">
      <xdr:nvSpPr>
        <xdr:cNvPr id="57" name="Text Box 700">
          <a:extLst>
            <a:ext uri="{FF2B5EF4-FFF2-40B4-BE49-F238E27FC236}">
              <a16:creationId xmlns:a16="http://schemas.microsoft.com/office/drawing/2014/main" id="{501F8250-6B20-47E8-9C7C-F50A7D8DB524}"/>
            </a:ext>
          </a:extLst>
        </xdr:cNvPr>
        <xdr:cNvSpPr txBox="1">
          <a:spLocks noChangeArrowheads="1"/>
        </xdr:cNvSpPr>
      </xdr:nvSpPr>
      <xdr:spPr bwMode="auto">
        <a:xfrm>
          <a:off x="5441950" y="1200785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76200</xdr:colOff>
      <xdr:row>46</xdr:row>
      <xdr:rowOff>12700</xdr:rowOff>
    </xdr:to>
    <xdr:sp macro="" textlink="">
      <xdr:nvSpPr>
        <xdr:cNvPr id="58" name="Text Box 701">
          <a:extLst>
            <a:ext uri="{FF2B5EF4-FFF2-40B4-BE49-F238E27FC236}">
              <a16:creationId xmlns:a16="http://schemas.microsoft.com/office/drawing/2014/main" id="{5A604778-D31E-4CA1-A817-6E1A8C919036}"/>
            </a:ext>
          </a:extLst>
        </xdr:cNvPr>
        <xdr:cNvSpPr txBox="1">
          <a:spLocks noChangeArrowheads="1"/>
        </xdr:cNvSpPr>
      </xdr:nvSpPr>
      <xdr:spPr bwMode="auto">
        <a:xfrm>
          <a:off x="5441950" y="1200785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76200</xdr:colOff>
      <xdr:row>46</xdr:row>
      <xdr:rowOff>12700</xdr:rowOff>
    </xdr:to>
    <xdr:sp macro="" textlink="">
      <xdr:nvSpPr>
        <xdr:cNvPr id="59" name="Text Box 702">
          <a:extLst>
            <a:ext uri="{FF2B5EF4-FFF2-40B4-BE49-F238E27FC236}">
              <a16:creationId xmlns:a16="http://schemas.microsoft.com/office/drawing/2014/main" id="{48FD8B02-CA53-45BA-920E-0B47AC3FBA88}"/>
            </a:ext>
          </a:extLst>
        </xdr:cNvPr>
        <xdr:cNvSpPr txBox="1">
          <a:spLocks noChangeArrowheads="1"/>
        </xdr:cNvSpPr>
      </xdr:nvSpPr>
      <xdr:spPr bwMode="auto">
        <a:xfrm>
          <a:off x="5441950" y="1200785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76200</xdr:colOff>
      <xdr:row>46</xdr:row>
      <xdr:rowOff>12700</xdr:rowOff>
    </xdr:to>
    <xdr:sp macro="" textlink="">
      <xdr:nvSpPr>
        <xdr:cNvPr id="60" name="Text Box 703">
          <a:extLst>
            <a:ext uri="{FF2B5EF4-FFF2-40B4-BE49-F238E27FC236}">
              <a16:creationId xmlns:a16="http://schemas.microsoft.com/office/drawing/2014/main" id="{93B38F36-AFE3-4E25-BC15-8E0B99B96229}"/>
            </a:ext>
          </a:extLst>
        </xdr:cNvPr>
        <xdr:cNvSpPr txBox="1">
          <a:spLocks noChangeArrowheads="1"/>
        </xdr:cNvSpPr>
      </xdr:nvSpPr>
      <xdr:spPr bwMode="auto">
        <a:xfrm>
          <a:off x="5441950" y="1200785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76200</xdr:colOff>
      <xdr:row>46</xdr:row>
      <xdr:rowOff>12700</xdr:rowOff>
    </xdr:to>
    <xdr:sp macro="" textlink="">
      <xdr:nvSpPr>
        <xdr:cNvPr id="61" name="Text Box 704">
          <a:extLst>
            <a:ext uri="{FF2B5EF4-FFF2-40B4-BE49-F238E27FC236}">
              <a16:creationId xmlns:a16="http://schemas.microsoft.com/office/drawing/2014/main" id="{4C35B28C-3B67-433D-84D1-AAB5E0ABF5BD}"/>
            </a:ext>
          </a:extLst>
        </xdr:cNvPr>
        <xdr:cNvSpPr txBox="1">
          <a:spLocks noChangeArrowheads="1"/>
        </xdr:cNvSpPr>
      </xdr:nvSpPr>
      <xdr:spPr bwMode="auto">
        <a:xfrm>
          <a:off x="5441950" y="1200785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76200</xdr:colOff>
      <xdr:row>46</xdr:row>
      <xdr:rowOff>12700</xdr:rowOff>
    </xdr:to>
    <xdr:sp macro="" textlink="">
      <xdr:nvSpPr>
        <xdr:cNvPr id="62" name="Text Box 705">
          <a:extLst>
            <a:ext uri="{FF2B5EF4-FFF2-40B4-BE49-F238E27FC236}">
              <a16:creationId xmlns:a16="http://schemas.microsoft.com/office/drawing/2014/main" id="{AA195DB6-4BB8-42E7-9B80-A1C50ACD287B}"/>
            </a:ext>
          </a:extLst>
        </xdr:cNvPr>
        <xdr:cNvSpPr txBox="1">
          <a:spLocks noChangeArrowheads="1"/>
        </xdr:cNvSpPr>
      </xdr:nvSpPr>
      <xdr:spPr bwMode="auto">
        <a:xfrm>
          <a:off x="5441950" y="1200785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76200</xdr:colOff>
      <xdr:row>46</xdr:row>
      <xdr:rowOff>12700</xdr:rowOff>
    </xdr:to>
    <xdr:sp macro="" textlink="">
      <xdr:nvSpPr>
        <xdr:cNvPr id="63" name="Text Box 706">
          <a:extLst>
            <a:ext uri="{FF2B5EF4-FFF2-40B4-BE49-F238E27FC236}">
              <a16:creationId xmlns:a16="http://schemas.microsoft.com/office/drawing/2014/main" id="{2344939F-4EEE-441A-AFBB-CC78CF20E583}"/>
            </a:ext>
          </a:extLst>
        </xdr:cNvPr>
        <xdr:cNvSpPr txBox="1">
          <a:spLocks noChangeArrowheads="1"/>
        </xdr:cNvSpPr>
      </xdr:nvSpPr>
      <xdr:spPr bwMode="auto">
        <a:xfrm>
          <a:off x="5441950" y="1200785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76200</xdr:colOff>
      <xdr:row>46</xdr:row>
      <xdr:rowOff>12700</xdr:rowOff>
    </xdr:to>
    <xdr:sp macro="" textlink="">
      <xdr:nvSpPr>
        <xdr:cNvPr id="64" name="Text Box 707">
          <a:extLst>
            <a:ext uri="{FF2B5EF4-FFF2-40B4-BE49-F238E27FC236}">
              <a16:creationId xmlns:a16="http://schemas.microsoft.com/office/drawing/2014/main" id="{6F66FD45-B900-404E-A96A-F0A3EDE76690}"/>
            </a:ext>
          </a:extLst>
        </xdr:cNvPr>
        <xdr:cNvSpPr txBox="1">
          <a:spLocks noChangeArrowheads="1"/>
        </xdr:cNvSpPr>
      </xdr:nvSpPr>
      <xdr:spPr bwMode="auto">
        <a:xfrm>
          <a:off x="5441950" y="1200785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76200</xdr:colOff>
      <xdr:row>46</xdr:row>
      <xdr:rowOff>12700</xdr:rowOff>
    </xdr:to>
    <xdr:sp macro="" textlink="">
      <xdr:nvSpPr>
        <xdr:cNvPr id="65" name="Text Box 708">
          <a:extLst>
            <a:ext uri="{FF2B5EF4-FFF2-40B4-BE49-F238E27FC236}">
              <a16:creationId xmlns:a16="http://schemas.microsoft.com/office/drawing/2014/main" id="{EB8A81F0-D7FF-459E-88C3-028F452B8DA3}"/>
            </a:ext>
          </a:extLst>
        </xdr:cNvPr>
        <xdr:cNvSpPr txBox="1">
          <a:spLocks noChangeArrowheads="1"/>
        </xdr:cNvSpPr>
      </xdr:nvSpPr>
      <xdr:spPr bwMode="auto">
        <a:xfrm>
          <a:off x="5441950" y="1200785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76200</xdr:colOff>
      <xdr:row>46</xdr:row>
      <xdr:rowOff>12700</xdr:rowOff>
    </xdr:to>
    <xdr:sp macro="" textlink="">
      <xdr:nvSpPr>
        <xdr:cNvPr id="66" name="Text Box 709">
          <a:extLst>
            <a:ext uri="{FF2B5EF4-FFF2-40B4-BE49-F238E27FC236}">
              <a16:creationId xmlns:a16="http://schemas.microsoft.com/office/drawing/2014/main" id="{8F01EFDE-C6CB-49B7-80D6-D654920C4B60}"/>
            </a:ext>
          </a:extLst>
        </xdr:cNvPr>
        <xdr:cNvSpPr txBox="1">
          <a:spLocks noChangeArrowheads="1"/>
        </xdr:cNvSpPr>
      </xdr:nvSpPr>
      <xdr:spPr bwMode="auto">
        <a:xfrm>
          <a:off x="5441950" y="1200785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76200</xdr:colOff>
      <xdr:row>46</xdr:row>
      <xdr:rowOff>12700</xdr:rowOff>
    </xdr:to>
    <xdr:sp macro="" textlink="">
      <xdr:nvSpPr>
        <xdr:cNvPr id="67" name="Text Box 710">
          <a:extLst>
            <a:ext uri="{FF2B5EF4-FFF2-40B4-BE49-F238E27FC236}">
              <a16:creationId xmlns:a16="http://schemas.microsoft.com/office/drawing/2014/main" id="{BB694FAB-0D06-40D6-8470-0C65B64580D1}"/>
            </a:ext>
          </a:extLst>
        </xdr:cNvPr>
        <xdr:cNvSpPr txBox="1">
          <a:spLocks noChangeArrowheads="1"/>
        </xdr:cNvSpPr>
      </xdr:nvSpPr>
      <xdr:spPr bwMode="auto">
        <a:xfrm>
          <a:off x="5441950" y="1200785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76200</xdr:colOff>
      <xdr:row>46</xdr:row>
      <xdr:rowOff>12700</xdr:rowOff>
    </xdr:to>
    <xdr:sp macro="" textlink="">
      <xdr:nvSpPr>
        <xdr:cNvPr id="68" name="Text Box 711">
          <a:extLst>
            <a:ext uri="{FF2B5EF4-FFF2-40B4-BE49-F238E27FC236}">
              <a16:creationId xmlns:a16="http://schemas.microsoft.com/office/drawing/2014/main" id="{66D7E5DA-79CE-4098-8B61-F355D3DFDC07}"/>
            </a:ext>
          </a:extLst>
        </xdr:cNvPr>
        <xdr:cNvSpPr txBox="1">
          <a:spLocks noChangeArrowheads="1"/>
        </xdr:cNvSpPr>
      </xdr:nvSpPr>
      <xdr:spPr bwMode="auto">
        <a:xfrm>
          <a:off x="5441950" y="1200785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76200</xdr:colOff>
      <xdr:row>46</xdr:row>
      <xdr:rowOff>12700</xdr:rowOff>
    </xdr:to>
    <xdr:sp macro="" textlink="">
      <xdr:nvSpPr>
        <xdr:cNvPr id="69" name="Text Box 712">
          <a:extLst>
            <a:ext uri="{FF2B5EF4-FFF2-40B4-BE49-F238E27FC236}">
              <a16:creationId xmlns:a16="http://schemas.microsoft.com/office/drawing/2014/main" id="{34C75257-7A52-4C23-97A1-302A1F878C0F}"/>
            </a:ext>
          </a:extLst>
        </xdr:cNvPr>
        <xdr:cNvSpPr txBox="1">
          <a:spLocks noChangeArrowheads="1"/>
        </xdr:cNvSpPr>
      </xdr:nvSpPr>
      <xdr:spPr bwMode="auto">
        <a:xfrm>
          <a:off x="5441950" y="1200785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76200</xdr:colOff>
      <xdr:row>46</xdr:row>
      <xdr:rowOff>12700</xdr:rowOff>
    </xdr:to>
    <xdr:sp macro="" textlink="">
      <xdr:nvSpPr>
        <xdr:cNvPr id="70" name="Text Box 713">
          <a:extLst>
            <a:ext uri="{FF2B5EF4-FFF2-40B4-BE49-F238E27FC236}">
              <a16:creationId xmlns:a16="http://schemas.microsoft.com/office/drawing/2014/main" id="{F175D9C1-2A20-48D9-9D2B-E900A3B1569F}"/>
            </a:ext>
          </a:extLst>
        </xdr:cNvPr>
        <xdr:cNvSpPr txBox="1">
          <a:spLocks noChangeArrowheads="1"/>
        </xdr:cNvSpPr>
      </xdr:nvSpPr>
      <xdr:spPr bwMode="auto">
        <a:xfrm>
          <a:off x="5441950" y="1200785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76200</xdr:colOff>
      <xdr:row>46</xdr:row>
      <xdr:rowOff>12700</xdr:rowOff>
    </xdr:to>
    <xdr:sp macro="" textlink="">
      <xdr:nvSpPr>
        <xdr:cNvPr id="71" name="Text Box 714">
          <a:extLst>
            <a:ext uri="{FF2B5EF4-FFF2-40B4-BE49-F238E27FC236}">
              <a16:creationId xmlns:a16="http://schemas.microsoft.com/office/drawing/2014/main" id="{947982FD-4395-45BA-BD82-6AC2AC553774}"/>
            </a:ext>
          </a:extLst>
        </xdr:cNvPr>
        <xdr:cNvSpPr txBox="1">
          <a:spLocks noChangeArrowheads="1"/>
        </xdr:cNvSpPr>
      </xdr:nvSpPr>
      <xdr:spPr bwMode="auto">
        <a:xfrm>
          <a:off x="5441950" y="1200785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76200</xdr:colOff>
      <xdr:row>46</xdr:row>
      <xdr:rowOff>12700</xdr:rowOff>
    </xdr:to>
    <xdr:sp macro="" textlink="">
      <xdr:nvSpPr>
        <xdr:cNvPr id="72" name="Text Box 715">
          <a:extLst>
            <a:ext uri="{FF2B5EF4-FFF2-40B4-BE49-F238E27FC236}">
              <a16:creationId xmlns:a16="http://schemas.microsoft.com/office/drawing/2014/main" id="{69047F6F-74F4-4B45-8B05-C32A86891CE0}"/>
            </a:ext>
          </a:extLst>
        </xdr:cNvPr>
        <xdr:cNvSpPr txBox="1">
          <a:spLocks noChangeArrowheads="1"/>
        </xdr:cNvSpPr>
      </xdr:nvSpPr>
      <xdr:spPr bwMode="auto">
        <a:xfrm>
          <a:off x="5441950" y="1200785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76200</xdr:colOff>
      <xdr:row>46</xdr:row>
      <xdr:rowOff>12700</xdr:rowOff>
    </xdr:to>
    <xdr:sp macro="" textlink="">
      <xdr:nvSpPr>
        <xdr:cNvPr id="73" name="Text Box 716">
          <a:extLst>
            <a:ext uri="{FF2B5EF4-FFF2-40B4-BE49-F238E27FC236}">
              <a16:creationId xmlns:a16="http://schemas.microsoft.com/office/drawing/2014/main" id="{266CA736-F595-4397-BC70-17DC7D7EA9CC}"/>
            </a:ext>
          </a:extLst>
        </xdr:cNvPr>
        <xdr:cNvSpPr txBox="1">
          <a:spLocks noChangeArrowheads="1"/>
        </xdr:cNvSpPr>
      </xdr:nvSpPr>
      <xdr:spPr bwMode="auto">
        <a:xfrm>
          <a:off x="5441950" y="1200785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76200</xdr:colOff>
      <xdr:row>46</xdr:row>
      <xdr:rowOff>12700</xdr:rowOff>
    </xdr:to>
    <xdr:sp macro="" textlink="">
      <xdr:nvSpPr>
        <xdr:cNvPr id="74" name="Text Box 717">
          <a:extLst>
            <a:ext uri="{FF2B5EF4-FFF2-40B4-BE49-F238E27FC236}">
              <a16:creationId xmlns:a16="http://schemas.microsoft.com/office/drawing/2014/main" id="{C80AA505-0A8C-4571-BB0E-ED5626587CEF}"/>
            </a:ext>
          </a:extLst>
        </xdr:cNvPr>
        <xdr:cNvSpPr txBox="1">
          <a:spLocks noChangeArrowheads="1"/>
        </xdr:cNvSpPr>
      </xdr:nvSpPr>
      <xdr:spPr bwMode="auto">
        <a:xfrm>
          <a:off x="5441950" y="1200785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76200</xdr:colOff>
      <xdr:row>46</xdr:row>
      <xdr:rowOff>12700</xdr:rowOff>
    </xdr:to>
    <xdr:sp macro="" textlink="">
      <xdr:nvSpPr>
        <xdr:cNvPr id="75" name="Text Box 718">
          <a:extLst>
            <a:ext uri="{FF2B5EF4-FFF2-40B4-BE49-F238E27FC236}">
              <a16:creationId xmlns:a16="http://schemas.microsoft.com/office/drawing/2014/main" id="{67CB2BAE-42A7-41CE-B0FF-5171FE719315}"/>
            </a:ext>
          </a:extLst>
        </xdr:cNvPr>
        <xdr:cNvSpPr txBox="1">
          <a:spLocks noChangeArrowheads="1"/>
        </xdr:cNvSpPr>
      </xdr:nvSpPr>
      <xdr:spPr bwMode="auto">
        <a:xfrm>
          <a:off x="5441950" y="1200785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76200</xdr:colOff>
      <xdr:row>46</xdr:row>
      <xdr:rowOff>12700</xdr:rowOff>
    </xdr:to>
    <xdr:sp macro="" textlink="">
      <xdr:nvSpPr>
        <xdr:cNvPr id="76" name="Text Box 719">
          <a:extLst>
            <a:ext uri="{FF2B5EF4-FFF2-40B4-BE49-F238E27FC236}">
              <a16:creationId xmlns:a16="http://schemas.microsoft.com/office/drawing/2014/main" id="{21DC8AF8-4F86-42DE-A40E-DE7AA657B006}"/>
            </a:ext>
          </a:extLst>
        </xdr:cNvPr>
        <xdr:cNvSpPr txBox="1">
          <a:spLocks noChangeArrowheads="1"/>
        </xdr:cNvSpPr>
      </xdr:nvSpPr>
      <xdr:spPr bwMode="auto">
        <a:xfrm>
          <a:off x="5441950" y="1200785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76200</xdr:colOff>
      <xdr:row>46</xdr:row>
      <xdr:rowOff>12700</xdr:rowOff>
    </xdr:to>
    <xdr:sp macro="" textlink="">
      <xdr:nvSpPr>
        <xdr:cNvPr id="77" name="Text Box 720">
          <a:extLst>
            <a:ext uri="{FF2B5EF4-FFF2-40B4-BE49-F238E27FC236}">
              <a16:creationId xmlns:a16="http://schemas.microsoft.com/office/drawing/2014/main" id="{C4CB941C-4141-4784-AEAF-28EE0489C8D9}"/>
            </a:ext>
          </a:extLst>
        </xdr:cNvPr>
        <xdr:cNvSpPr txBox="1">
          <a:spLocks noChangeArrowheads="1"/>
        </xdr:cNvSpPr>
      </xdr:nvSpPr>
      <xdr:spPr bwMode="auto">
        <a:xfrm>
          <a:off x="5441950" y="1200785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76200</xdr:colOff>
      <xdr:row>46</xdr:row>
      <xdr:rowOff>12700</xdr:rowOff>
    </xdr:to>
    <xdr:sp macro="" textlink="">
      <xdr:nvSpPr>
        <xdr:cNvPr id="78" name="Text Box 721">
          <a:extLst>
            <a:ext uri="{FF2B5EF4-FFF2-40B4-BE49-F238E27FC236}">
              <a16:creationId xmlns:a16="http://schemas.microsoft.com/office/drawing/2014/main" id="{BA9C8310-139F-40BE-B4EC-0949F05FB6A7}"/>
            </a:ext>
          </a:extLst>
        </xdr:cNvPr>
        <xdr:cNvSpPr txBox="1">
          <a:spLocks noChangeArrowheads="1"/>
        </xdr:cNvSpPr>
      </xdr:nvSpPr>
      <xdr:spPr bwMode="auto">
        <a:xfrm>
          <a:off x="5441950" y="1200785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76200</xdr:colOff>
      <xdr:row>46</xdr:row>
      <xdr:rowOff>12700</xdr:rowOff>
    </xdr:to>
    <xdr:sp macro="" textlink="">
      <xdr:nvSpPr>
        <xdr:cNvPr id="79" name="Text Box 722">
          <a:extLst>
            <a:ext uri="{FF2B5EF4-FFF2-40B4-BE49-F238E27FC236}">
              <a16:creationId xmlns:a16="http://schemas.microsoft.com/office/drawing/2014/main" id="{25A2FF55-F254-44D5-B60E-09FA76C450F4}"/>
            </a:ext>
          </a:extLst>
        </xdr:cNvPr>
        <xdr:cNvSpPr txBox="1">
          <a:spLocks noChangeArrowheads="1"/>
        </xdr:cNvSpPr>
      </xdr:nvSpPr>
      <xdr:spPr bwMode="auto">
        <a:xfrm>
          <a:off x="5441950" y="1200785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76200</xdr:colOff>
      <xdr:row>46</xdr:row>
      <xdr:rowOff>12700</xdr:rowOff>
    </xdr:to>
    <xdr:sp macro="" textlink="">
      <xdr:nvSpPr>
        <xdr:cNvPr id="80" name="Text Box 723">
          <a:extLst>
            <a:ext uri="{FF2B5EF4-FFF2-40B4-BE49-F238E27FC236}">
              <a16:creationId xmlns:a16="http://schemas.microsoft.com/office/drawing/2014/main" id="{3319B0ED-3B82-4712-9F3A-C2C339369C26}"/>
            </a:ext>
          </a:extLst>
        </xdr:cNvPr>
        <xdr:cNvSpPr txBox="1">
          <a:spLocks noChangeArrowheads="1"/>
        </xdr:cNvSpPr>
      </xdr:nvSpPr>
      <xdr:spPr bwMode="auto">
        <a:xfrm>
          <a:off x="5441950" y="1200785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76200</xdr:colOff>
      <xdr:row>46</xdr:row>
      <xdr:rowOff>12700</xdr:rowOff>
    </xdr:to>
    <xdr:sp macro="" textlink="">
      <xdr:nvSpPr>
        <xdr:cNvPr id="81" name="Text Box 724">
          <a:extLst>
            <a:ext uri="{FF2B5EF4-FFF2-40B4-BE49-F238E27FC236}">
              <a16:creationId xmlns:a16="http://schemas.microsoft.com/office/drawing/2014/main" id="{EEC03893-5A91-4F12-9978-338AC169A900}"/>
            </a:ext>
          </a:extLst>
        </xdr:cNvPr>
        <xdr:cNvSpPr txBox="1">
          <a:spLocks noChangeArrowheads="1"/>
        </xdr:cNvSpPr>
      </xdr:nvSpPr>
      <xdr:spPr bwMode="auto">
        <a:xfrm>
          <a:off x="5441950" y="1200785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76200</xdr:colOff>
      <xdr:row>46</xdr:row>
      <xdr:rowOff>12700</xdr:rowOff>
    </xdr:to>
    <xdr:sp macro="" textlink="">
      <xdr:nvSpPr>
        <xdr:cNvPr id="82" name="Text Box 725">
          <a:extLst>
            <a:ext uri="{FF2B5EF4-FFF2-40B4-BE49-F238E27FC236}">
              <a16:creationId xmlns:a16="http://schemas.microsoft.com/office/drawing/2014/main" id="{D44138C9-AB39-463E-8672-517C6952DF49}"/>
            </a:ext>
          </a:extLst>
        </xdr:cNvPr>
        <xdr:cNvSpPr txBox="1">
          <a:spLocks noChangeArrowheads="1"/>
        </xdr:cNvSpPr>
      </xdr:nvSpPr>
      <xdr:spPr bwMode="auto">
        <a:xfrm>
          <a:off x="5441950" y="1200785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76200</xdr:colOff>
      <xdr:row>46</xdr:row>
      <xdr:rowOff>12700</xdr:rowOff>
    </xdr:to>
    <xdr:sp macro="" textlink="">
      <xdr:nvSpPr>
        <xdr:cNvPr id="83" name="Text Box 726">
          <a:extLst>
            <a:ext uri="{FF2B5EF4-FFF2-40B4-BE49-F238E27FC236}">
              <a16:creationId xmlns:a16="http://schemas.microsoft.com/office/drawing/2014/main" id="{11AC6D30-EBF2-421D-9E50-4A12AE174504}"/>
            </a:ext>
          </a:extLst>
        </xdr:cNvPr>
        <xdr:cNvSpPr txBox="1">
          <a:spLocks noChangeArrowheads="1"/>
        </xdr:cNvSpPr>
      </xdr:nvSpPr>
      <xdr:spPr bwMode="auto">
        <a:xfrm>
          <a:off x="5441950" y="1200785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76200</xdr:colOff>
      <xdr:row>46</xdr:row>
      <xdr:rowOff>12700</xdr:rowOff>
    </xdr:to>
    <xdr:sp macro="" textlink="">
      <xdr:nvSpPr>
        <xdr:cNvPr id="84" name="Text Box 727">
          <a:extLst>
            <a:ext uri="{FF2B5EF4-FFF2-40B4-BE49-F238E27FC236}">
              <a16:creationId xmlns:a16="http://schemas.microsoft.com/office/drawing/2014/main" id="{1A30B40D-8145-41F5-AA6D-D44892382A6E}"/>
            </a:ext>
          </a:extLst>
        </xdr:cNvPr>
        <xdr:cNvSpPr txBox="1">
          <a:spLocks noChangeArrowheads="1"/>
        </xdr:cNvSpPr>
      </xdr:nvSpPr>
      <xdr:spPr bwMode="auto">
        <a:xfrm>
          <a:off x="5441950" y="1200785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76200</xdr:colOff>
      <xdr:row>46</xdr:row>
      <xdr:rowOff>12700</xdr:rowOff>
    </xdr:to>
    <xdr:sp macro="" textlink="">
      <xdr:nvSpPr>
        <xdr:cNvPr id="85" name="Text Box 728">
          <a:extLst>
            <a:ext uri="{FF2B5EF4-FFF2-40B4-BE49-F238E27FC236}">
              <a16:creationId xmlns:a16="http://schemas.microsoft.com/office/drawing/2014/main" id="{EE6F1540-C471-4D47-8550-FC0F250E99B7}"/>
            </a:ext>
          </a:extLst>
        </xdr:cNvPr>
        <xdr:cNvSpPr txBox="1">
          <a:spLocks noChangeArrowheads="1"/>
        </xdr:cNvSpPr>
      </xdr:nvSpPr>
      <xdr:spPr bwMode="auto">
        <a:xfrm>
          <a:off x="5441950" y="1200785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76200</xdr:colOff>
      <xdr:row>46</xdr:row>
      <xdr:rowOff>12700</xdr:rowOff>
    </xdr:to>
    <xdr:sp macro="" textlink="">
      <xdr:nvSpPr>
        <xdr:cNvPr id="86" name="Text Box 729">
          <a:extLst>
            <a:ext uri="{FF2B5EF4-FFF2-40B4-BE49-F238E27FC236}">
              <a16:creationId xmlns:a16="http://schemas.microsoft.com/office/drawing/2014/main" id="{7BE1C8C3-1935-4908-B49A-ED89C9A48E60}"/>
            </a:ext>
          </a:extLst>
        </xdr:cNvPr>
        <xdr:cNvSpPr txBox="1">
          <a:spLocks noChangeArrowheads="1"/>
        </xdr:cNvSpPr>
      </xdr:nvSpPr>
      <xdr:spPr bwMode="auto">
        <a:xfrm>
          <a:off x="5441950" y="1200785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76200</xdr:colOff>
      <xdr:row>46</xdr:row>
      <xdr:rowOff>12700</xdr:rowOff>
    </xdr:to>
    <xdr:sp macro="" textlink="">
      <xdr:nvSpPr>
        <xdr:cNvPr id="87" name="Text Box 730">
          <a:extLst>
            <a:ext uri="{FF2B5EF4-FFF2-40B4-BE49-F238E27FC236}">
              <a16:creationId xmlns:a16="http://schemas.microsoft.com/office/drawing/2014/main" id="{F2633245-710E-46A2-B33B-741DB3379349}"/>
            </a:ext>
          </a:extLst>
        </xdr:cNvPr>
        <xdr:cNvSpPr txBox="1">
          <a:spLocks noChangeArrowheads="1"/>
        </xdr:cNvSpPr>
      </xdr:nvSpPr>
      <xdr:spPr bwMode="auto">
        <a:xfrm>
          <a:off x="5441950" y="1200785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76200</xdr:colOff>
      <xdr:row>46</xdr:row>
      <xdr:rowOff>12700</xdr:rowOff>
    </xdr:to>
    <xdr:sp macro="" textlink="">
      <xdr:nvSpPr>
        <xdr:cNvPr id="88" name="Text Box 731">
          <a:extLst>
            <a:ext uri="{FF2B5EF4-FFF2-40B4-BE49-F238E27FC236}">
              <a16:creationId xmlns:a16="http://schemas.microsoft.com/office/drawing/2014/main" id="{B426726D-ADCD-4AE8-BD44-764F8C1FD184}"/>
            </a:ext>
          </a:extLst>
        </xdr:cNvPr>
        <xdr:cNvSpPr txBox="1">
          <a:spLocks noChangeArrowheads="1"/>
        </xdr:cNvSpPr>
      </xdr:nvSpPr>
      <xdr:spPr bwMode="auto">
        <a:xfrm>
          <a:off x="5441950" y="1200785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76200</xdr:colOff>
      <xdr:row>46</xdr:row>
      <xdr:rowOff>12700</xdr:rowOff>
    </xdr:to>
    <xdr:sp macro="" textlink="">
      <xdr:nvSpPr>
        <xdr:cNvPr id="89" name="Text Box 732">
          <a:extLst>
            <a:ext uri="{FF2B5EF4-FFF2-40B4-BE49-F238E27FC236}">
              <a16:creationId xmlns:a16="http://schemas.microsoft.com/office/drawing/2014/main" id="{87138BA2-3146-46C8-B908-9E1C2E227EA4}"/>
            </a:ext>
          </a:extLst>
        </xdr:cNvPr>
        <xdr:cNvSpPr txBox="1">
          <a:spLocks noChangeArrowheads="1"/>
        </xdr:cNvSpPr>
      </xdr:nvSpPr>
      <xdr:spPr bwMode="auto">
        <a:xfrm>
          <a:off x="5441950" y="1200785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76200</xdr:colOff>
      <xdr:row>46</xdr:row>
      <xdr:rowOff>12700</xdr:rowOff>
    </xdr:to>
    <xdr:sp macro="" textlink="">
      <xdr:nvSpPr>
        <xdr:cNvPr id="90" name="Text Box 733">
          <a:extLst>
            <a:ext uri="{FF2B5EF4-FFF2-40B4-BE49-F238E27FC236}">
              <a16:creationId xmlns:a16="http://schemas.microsoft.com/office/drawing/2014/main" id="{58909A89-F5DF-4A55-A89B-BD888D99A484}"/>
            </a:ext>
          </a:extLst>
        </xdr:cNvPr>
        <xdr:cNvSpPr txBox="1">
          <a:spLocks noChangeArrowheads="1"/>
        </xdr:cNvSpPr>
      </xdr:nvSpPr>
      <xdr:spPr bwMode="auto">
        <a:xfrm>
          <a:off x="5441950" y="1200785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76200</xdr:colOff>
      <xdr:row>46</xdr:row>
      <xdr:rowOff>12700</xdr:rowOff>
    </xdr:to>
    <xdr:sp macro="" textlink="">
      <xdr:nvSpPr>
        <xdr:cNvPr id="91" name="Text Box 734">
          <a:extLst>
            <a:ext uri="{FF2B5EF4-FFF2-40B4-BE49-F238E27FC236}">
              <a16:creationId xmlns:a16="http://schemas.microsoft.com/office/drawing/2014/main" id="{0161BC7E-3697-45CA-8C91-32C2C4B9A69D}"/>
            </a:ext>
          </a:extLst>
        </xdr:cNvPr>
        <xdr:cNvSpPr txBox="1">
          <a:spLocks noChangeArrowheads="1"/>
        </xdr:cNvSpPr>
      </xdr:nvSpPr>
      <xdr:spPr bwMode="auto">
        <a:xfrm>
          <a:off x="5441950" y="1200785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76200</xdr:colOff>
      <xdr:row>46</xdr:row>
      <xdr:rowOff>12700</xdr:rowOff>
    </xdr:to>
    <xdr:sp macro="" textlink="">
      <xdr:nvSpPr>
        <xdr:cNvPr id="92" name="Text Box 735">
          <a:extLst>
            <a:ext uri="{FF2B5EF4-FFF2-40B4-BE49-F238E27FC236}">
              <a16:creationId xmlns:a16="http://schemas.microsoft.com/office/drawing/2014/main" id="{82EB8D3A-8224-4026-95DC-B2F73F688DE8}"/>
            </a:ext>
          </a:extLst>
        </xdr:cNvPr>
        <xdr:cNvSpPr txBox="1">
          <a:spLocks noChangeArrowheads="1"/>
        </xdr:cNvSpPr>
      </xdr:nvSpPr>
      <xdr:spPr bwMode="auto">
        <a:xfrm>
          <a:off x="5441950" y="1200785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76200</xdr:colOff>
      <xdr:row>46</xdr:row>
      <xdr:rowOff>12700</xdr:rowOff>
    </xdr:to>
    <xdr:sp macro="" textlink="">
      <xdr:nvSpPr>
        <xdr:cNvPr id="93" name="Text Box 736">
          <a:extLst>
            <a:ext uri="{FF2B5EF4-FFF2-40B4-BE49-F238E27FC236}">
              <a16:creationId xmlns:a16="http://schemas.microsoft.com/office/drawing/2014/main" id="{DB54124B-73EA-478B-9839-0892FF47DF6E}"/>
            </a:ext>
          </a:extLst>
        </xdr:cNvPr>
        <xdr:cNvSpPr txBox="1">
          <a:spLocks noChangeArrowheads="1"/>
        </xdr:cNvSpPr>
      </xdr:nvSpPr>
      <xdr:spPr bwMode="auto">
        <a:xfrm>
          <a:off x="5441950" y="1200785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76200</xdr:colOff>
      <xdr:row>46</xdr:row>
      <xdr:rowOff>12700</xdr:rowOff>
    </xdr:to>
    <xdr:sp macro="" textlink="">
      <xdr:nvSpPr>
        <xdr:cNvPr id="94" name="Text Box 737">
          <a:extLst>
            <a:ext uri="{FF2B5EF4-FFF2-40B4-BE49-F238E27FC236}">
              <a16:creationId xmlns:a16="http://schemas.microsoft.com/office/drawing/2014/main" id="{59BC05FC-636D-4313-A1A3-49EEFEA320E9}"/>
            </a:ext>
          </a:extLst>
        </xdr:cNvPr>
        <xdr:cNvSpPr txBox="1">
          <a:spLocks noChangeArrowheads="1"/>
        </xdr:cNvSpPr>
      </xdr:nvSpPr>
      <xdr:spPr bwMode="auto">
        <a:xfrm>
          <a:off x="5441950" y="1200785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76200</xdr:colOff>
      <xdr:row>46</xdr:row>
      <xdr:rowOff>12700</xdr:rowOff>
    </xdr:to>
    <xdr:sp macro="" textlink="">
      <xdr:nvSpPr>
        <xdr:cNvPr id="95" name="Text Box 738">
          <a:extLst>
            <a:ext uri="{FF2B5EF4-FFF2-40B4-BE49-F238E27FC236}">
              <a16:creationId xmlns:a16="http://schemas.microsoft.com/office/drawing/2014/main" id="{E9D2A8BC-6B20-42B7-8371-F23200CABCB4}"/>
            </a:ext>
          </a:extLst>
        </xdr:cNvPr>
        <xdr:cNvSpPr txBox="1">
          <a:spLocks noChangeArrowheads="1"/>
        </xdr:cNvSpPr>
      </xdr:nvSpPr>
      <xdr:spPr bwMode="auto">
        <a:xfrm>
          <a:off x="5441950" y="1200785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76200</xdr:colOff>
      <xdr:row>42</xdr:row>
      <xdr:rowOff>19050</xdr:rowOff>
    </xdr:to>
    <xdr:sp macro="" textlink="">
      <xdr:nvSpPr>
        <xdr:cNvPr id="96" name="Text Box 739">
          <a:extLst>
            <a:ext uri="{FF2B5EF4-FFF2-40B4-BE49-F238E27FC236}">
              <a16:creationId xmlns:a16="http://schemas.microsoft.com/office/drawing/2014/main" id="{FF5A3507-0A5F-468A-AD05-672D795D26C0}"/>
            </a:ext>
          </a:extLst>
        </xdr:cNvPr>
        <xdr:cNvSpPr txBox="1">
          <a:spLocks noChangeArrowheads="1"/>
        </xdr:cNvSpPr>
      </xdr:nvSpPr>
      <xdr:spPr bwMode="auto">
        <a:xfrm>
          <a:off x="5441950" y="11176000"/>
          <a:ext cx="7620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76200</xdr:colOff>
      <xdr:row>42</xdr:row>
      <xdr:rowOff>19050</xdr:rowOff>
    </xdr:to>
    <xdr:sp macro="" textlink="">
      <xdr:nvSpPr>
        <xdr:cNvPr id="97" name="Text Box 740">
          <a:extLst>
            <a:ext uri="{FF2B5EF4-FFF2-40B4-BE49-F238E27FC236}">
              <a16:creationId xmlns:a16="http://schemas.microsoft.com/office/drawing/2014/main" id="{2E4A9BAD-38B8-48C3-AE72-748249740531}"/>
            </a:ext>
          </a:extLst>
        </xdr:cNvPr>
        <xdr:cNvSpPr txBox="1">
          <a:spLocks noChangeArrowheads="1"/>
        </xdr:cNvSpPr>
      </xdr:nvSpPr>
      <xdr:spPr bwMode="auto">
        <a:xfrm>
          <a:off x="5441950" y="11176000"/>
          <a:ext cx="7620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76200</xdr:colOff>
      <xdr:row>42</xdr:row>
      <xdr:rowOff>19050</xdr:rowOff>
    </xdr:to>
    <xdr:sp macro="" textlink="">
      <xdr:nvSpPr>
        <xdr:cNvPr id="98" name="Text Box 741">
          <a:extLst>
            <a:ext uri="{FF2B5EF4-FFF2-40B4-BE49-F238E27FC236}">
              <a16:creationId xmlns:a16="http://schemas.microsoft.com/office/drawing/2014/main" id="{44BE906D-7B92-4FA3-B9BB-CB7698DC3BF5}"/>
            </a:ext>
          </a:extLst>
        </xdr:cNvPr>
        <xdr:cNvSpPr txBox="1">
          <a:spLocks noChangeArrowheads="1"/>
        </xdr:cNvSpPr>
      </xdr:nvSpPr>
      <xdr:spPr bwMode="auto">
        <a:xfrm>
          <a:off x="5441950" y="11176000"/>
          <a:ext cx="7620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76200</xdr:colOff>
      <xdr:row>42</xdr:row>
      <xdr:rowOff>19050</xdr:rowOff>
    </xdr:to>
    <xdr:sp macro="" textlink="">
      <xdr:nvSpPr>
        <xdr:cNvPr id="99" name="Text Box 742">
          <a:extLst>
            <a:ext uri="{FF2B5EF4-FFF2-40B4-BE49-F238E27FC236}">
              <a16:creationId xmlns:a16="http://schemas.microsoft.com/office/drawing/2014/main" id="{BFA3959D-55AE-4892-969F-1B0670134894}"/>
            </a:ext>
          </a:extLst>
        </xdr:cNvPr>
        <xdr:cNvSpPr txBox="1">
          <a:spLocks noChangeArrowheads="1"/>
        </xdr:cNvSpPr>
      </xdr:nvSpPr>
      <xdr:spPr bwMode="auto">
        <a:xfrm>
          <a:off x="5441950" y="11176000"/>
          <a:ext cx="7620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76200</xdr:colOff>
      <xdr:row>42</xdr:row>
      <xdr:rowOff>19050</xdr:rowOff>
    </xdr:to>
    <xdr:sp macro="" textlink="">
      <xdr:nvSpPr>
        <xdr:cNvPr id="100" name="Text Box 743">
          <a:extLst>
            <a:ext uri="{FF2B5EF4-FFF2-40B4-BE49-F238E27FC236}">
              <a16:creationId xmlns:a16="http://schemas.microsoft.com/office/drawing/2014/main" id="{15A639C2-0F10-4C0F-8ADC-222FA0243979}"/>
            </a:ext>
          </a:extLst>
        </xdr:cNvPr>
        <xdr:cNvSpPr txBox="1">
          <a:spLocks noChangeArrowheads="1"/>
        </xdr:cNvSpPr>
      </xdr:nvSpPr>
      <xdr:spPr bwMode="auto">
        <a:xfrm>
          <a:off x="5441950" y="11176000"/>
          <a:ext cx="7620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76200</xdr:colOff>
      <xdr:row>42</xdr:row>
      <xdr:rowOff>19050</xdr:rowOff>
    </xdr:to>
    <xdr:sp macro="" textlink="">
      <xdr:nvSpPr>
        <xdr:cNvPr id="101" name="Text Box 744">
          <a:extLst>
            <a:ext uri="{FF2B5EF4-FFF2-40B4-BE49-F238E27FC236}">
              <a16:creationId xmlns:a16="http://schemas.microsoft.com/office/drawing/2014/main" id="{0307C4E8-5376-46E3-BA20-9AFC673E9513}"/>
            </a:ext>
          </a:extLst>
        </xdr:cNvPr>
        <xdr:cNvSpPr txBox="1">
          <a:spLocks noChangeArrowheads="1"/>
        </xdr:cNvSpPr>
      </xdr:nvSpPr>
      <xdr:spPr bwMode="auto">
        <a:xfrm>
          <a:off x="5441950" y="11176000"/>
          <a:ext cx="7620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76200</xdr:colOff>
      <xdr:row>46</xdr:row>
      <xdr:rowOff>12700</xdr:rowOff>
    </xdr:to>
    <xdr:sp macro="" textlink="">
      <xdr:nvSpPr>
        <xdr:cNvPr id="102" name="Text Box 874">
          <a:extLst>
            <a:ext uri="{FF2B5EF4-FFF2-40B4-BE49-F238E27FC236}">
              <a16:creationId xmlns:a16="http://schemas.microsoft.com/office/drawing/2014/main" id="{7868C2F8-79DC-4D60-A2AE-20437F20980D}"/>
            </a:ext>
          </a:extLst>
        </xdr:cNvPr>
        <xdr:cNvSpPr txBox="1">
          <a:spLocks noChangeArrowheads="1"/>
        </xdr:cNvSpPr>
      </xdr:nvSpPr>
      <xdr:spPr bwMode="auto">
        <a:xfrm>
          <a:off x="5441950" y="1200785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76200</xdr:colOff>
      <xdr:row>46</xdr:row>
      <xdr:rowOff>12700</xdr:rowOff>
    </xdr:to>
    <xdr:sp macro="" textlink="">
      <xdr:nvSpPr>
        <xdr:cNvPr id="103" name="Text Box 875">
          <a:extLst>
            <a:ext uri="{FF2B5EF4-FFF2-40B4-BE49-F238E27FC236}">
              <a16:creationId xmlns:a16="http://schemas.microsoft.com/office/drawing/2014/main" id="{8E720E9F-FEFF-43CF-AB4D-3F7CD803FD0C}"/>
            </a:ext>
          </a:extLst>
        </xdr:cNvPr>
        <xdr:cNvSpPr txBox="1">
          <a:spLocks noChangeArrowheads="1"/>
        </xdr:cNvSpPr>
      </xdr:nvSpPr>
      <xdr:spPr bwMode="auto">
        <a:xfrm>
          <a:off x="5441950" y="1200785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76200</xdr:colOff>
      <xdr:row>46</xdr:row>
      <xdr:rowOff>12700</xdr:rowOff>
    </xdr:to>
    <xdr:sp macro="" textlink="">
      <xdr:nvSpPr>
        <xdr:cNvPr id="104" name="Text Box 876">
          <a:extLst>
            <a:ext uri="{FF2B5EF4-FFF2-40B4-BE49-F238E27FC236}">
              <a16:creationId xmlns:a16="http://schemas.microsoft.com/office/drawing/2014/main" id="{B52FA5F0-7BFB-4760-85D0-ED70DF340C88}"/>
            </a:ext>
          </a:extLst>
        </xdr:cNvPr>
        <xdr:cNvSpPr txBox="1">
          <a:spLocks noChangeArrowheads="1"/>
        </xdr:cNvSpPr>
      </xdr:nvSpPr>
      <xdr:spPr bwMode="auto">
        <a:xfrm>
          <a:off x="5441950" y="1200785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76200</xdr:colOff>
      <xdr:row>46</xdr:row>
      <xdr:rowOff>12700</xdr:rowOff>
    </xdr:to>
    <xdr:sp macro="" textlink="">
      <xdr:nvSpPr>
        <xdr:cNvPr id="105" name="Text Box 877">
          <a:extLst>
            <a:ext uri="{FF2B5EF4-FFF2-40B4-BE49-F238E27FC236}">
              <a16:creationId xmlns:a16="http://schemas.microsoft.com/office/drawing/2014/main" id="{DB52364F-0840-43DA-B1ED-F62FCA757F9B}"/>
            </a:ext>
          </a:extLst>
        </xdr:cNvPr>
        <xdr:cNvSpPr txBox="1">
          <a:spLocks noChangeArrowheads="1"/>
        </xdr:cNvSpPr>
      </xdr:nvSpPr>
      <xdr:spPr bwMode="auto">
        <a:xfrm>
          <a:off x="5441950" y="1200785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76200</xdr:colOff>
      <xdr:row>46</xdr:row>
      <xdr:rowOff>12700</xdr:rowOff>
    </xdr:to>
    <xdr:sp macro="" textlink="">
      <xdr:nvSpPr>
        <xdr:cNvPr id="106" name="Text Box 878">
          <a:extLst>
            <a:ext uri="{FF2B5EF4-FFF2-40B4-BE49-F238E27FC236}">
              <a16:creationId xmlns:a16="http://schemas.microsoft.com/office/drawing/2014/main" id="{6C25EF53-7AC2-4E53-A6F2-7D481FBD9510}"/>
            </a:ext>
          </a:extLst>
        </xdr:cNvPr>
        <xdr:cNvSpPr txBox="1">
          <a:spLocks noChangeArrowheads="1"/>
        </xdr:cNvSpPr>
      </xdr:nvSpPr>
      <xdr:spPr bwMode="auto">
        <a:xfrm>
          <a:off x="5441950" y="1200785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76200</xdr:colOff>
      <xdr:row>46</xdr:row>
      <xdr:rowOff>12700</xdr:rowOff>
    </xdr:to>
    <xdr:sp macro="" textlink="">
      <xdr:nvSpPr>
        <xdr:cNvPr id="107" name="Text Box 879">
          <a:extLst>
            <a:ext uri="{FF2B5EF4-FFF2-40B4-BE49-F238E27FC236}">
              <a16:creationId xmlns:a16="http://schemas.microsoft.com/office/drawing/2014/main" id="{7CF4F552-E162-4C0F-BA4F-389656672F33}"/>
            </a:ext>
          </a:extLst>
        </xdr:cNvPr>
        <xdr:cNvSpPr txBox="1">
          <a:spLocks noChangeArrowheads="1"/>
        </xdr:cNvSpPr>
      </xdr:nvSpPr>
      <xdr:spPr bwMode="auto">
        <a:xfrm>
          <a:off x="5441950" y="1200785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76200</xdr:colOff>
      <xdr:row>46</xdr:row>
      <xdr:rowOff>12700</xdr:rowOff>
    </xdr:to>
    <xdr:sp macro="" textlink="">
      <xdr:nvSpPr>
        <xdr:cNvPr id="108" name="Text Box 880">
          <a:extLst>
            <a:ext uri="{FF2B5EF4-FFF2-40B4-BE49-F238E27FC236}">
              <a16:creationId xmlns:a16="http://schemas.microsoft.com/office/drawing/2014/main" id="{78CEFE6E-1B23-468B-84CE-4532EB371288}"/>
            </a:ext>
          </a:extLst>
        </xdr:cNvPr>
        <xdr:cNvSpPr txBox="1">
          <a:spLocks noChangeArrowheads="1"/>
        </xdr:cNvSpPr>
      </xdr:nvSpPr>
      <xdr:spPr bwMode="auto">
        <a:xfrm>
          <a:off x="5441950" y="1200785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76200</xdr:colOff>
      <xdr:row>46</xdr:row>
      <xdr:rowOff>12700</xdr:rowOff>
    </xdr:to>
    <xdr:sp macro="" textlink="">
      <xdr:nvSpPr>
        <xdr:cNvPr id="109" name="Text Box 881">
          <a:extLst>
            <a:ext uri="{FF2B5EF4-FFF2-40B4-BE49-F238E27FC236}">
              <a16:creationId xmlns:a16="http://schemas.microsoft.com/office/drawing/2014/main" id="{939BB3F2-7C73-41BD-82D3-70FC984FBF83}"/>
            </a:ext>
          </a:extLst>
        </xdr:cNvPr>
        <xdr:cNvSpPr txBox="1">
          <a:spLocks noChangeArrowheads="1"/>
        </xdr:cNvSpPr>
      </xdr:nvSpPr>
      <xdr:spPr bwMode="auto">
        <a:xfrm>
          <a:off x="5441950" y="1200785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76200</xdr:colOff>
      <xdr:row>46</xdr:row>
      <xdr:rowOff>12700</xdr:rowOff>
    </xdr:to>
    <xdr:sp macro="" textlink="">
      <xdr:nvSpPr>
        <xdr:cNvPr id="110" name="Text Box 882">
          <a:extLst>
            <a:ext uri="{FF2B5EF4-FFF2-40B4-BE49-F238E27FC236}">
              <a16:creationId xmlns:a16="http://schemas.microsoft.com/office/drawing/2014/main" id="{04B98E51-42B3-4F67-A907-7D53DA2DEDCE}"/>
            </a:ext>
          </a:extLst>
        </xdr:cNvPr>
        <xdr:cNvSpPr txBox="1">
          <a:spLocks noChangeArrowheads="1"/>
        </xdr:cNvSpPr>
      </xdr:nvSpPr>
      <xdr:spPr bwMode="auto">
        <a:xfrm>
          <a:off x="5441950" y="1200785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76200</xdr:colOff>
      <xdr:row>46</xdr:row>
      <xdr:rowOff>12700</xdr:rowOff>
    </xdr:to>
    <xdr:sp macro="" textlink="">
      <xdr:nvSpPr>
        <xdr:cNvPr id="111" name="Text Box 883">
          <a:extLst>
            <a:ext uri="{FF2B5EF4-FFF2-40B4-BE49-F238E27FC236}">
              <a16:creationId xmlns:a16="http://schemas.microsoft.com/office/drawing/2014/main" id="{EEC27F3A-B4C5-4D7D-98A4-5A64D13275ED}"/>
            </a:ext>
          </a:extLst>
        </xdr:cNvPr>
        <xdr:cNvSpPr txBox="1">
          <a:spLocks noChangeArrowheads="1"/>
        </xdr:cNvSpPr>
      </xdr:nvSpPr>
      <xdr:spPr bwMode="auto">
        <a:xfrm>
          <a:off x="5441950" y="1200785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76200</xdr:colOff>
      <xdr:row>46</xdr:row>
      <xdr:rowOff>12700</xdr:rowOff>
    </xdr:to>
    <xdr:sp macro="" textlink="">
      <xdr:nvSpPr>
        <xdr:cNvPr id="112" name="Text Box 884">
          <a:extLst>
            <a:ext uri="{FF2B5EF4-FFF2-40B4-BE49-F238E27FC236}">
              <a16:creationId xmlns:a16="http://schemas.microsoft.com/office/drawing/2014/main" id="{28F7081B-9202-4B65-8F9A-3DFA1F30F237}"/>
            </a:ext>
          </a:extLst>
        </xdr:cNvPr>
        <xdr:cNvSpPr txBox="1">
          <a:spLocks noChangeArrowheads="1"/>
        </xdr:cNvSpPr>
      </xdr:nvSpPr>
      <xdr:spPr bwMode="auto">
        <a:xfrm>
          <a:off x="5441950" y="1200785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76200</xdr:colOff>
      <xdr:row>46</xdr:row>
      <xdr:rowOff>12700</xdr:rowOff>
    </xdr:to>
    <xdr:sp macro="" textlink="">
      <xdr:nvSpPr>
        <xdr:cNvPr id="113" name="Text Box 885">
          <a:extLst>
            <a:ext uri="{FF2B5EF4-FFF2-40B4-BE49-F238E27FC236}">
              <a16:creationId xmlns:a16="http://schemas.microsoft.com/office/drawing/2014/main" id="{36DE9BFF-AEA0-43C5-A1E5-16366AD21F34}"/>
            </a:ext>
          </a:extLst>
        </xdr:cNvPr>
        <xdr:cNvSpPr txBox="1">
          <a:spLocks noChangeArrowheads="1"/>
        </xdr:cNvSpPr>
      </xdr:nvSpPr>
      <xdr:spPr bwMode="auto">
        <a:xfrm>
          <a:off x="5441950" y="1200785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76200</xdr:colOff>
      <xdr:row>46</xdr:row>
      <xdr:rowOff>12700</xdr:rowOff>
    </xdr:to>
    <xdr:sp macro="" textlink="">
      <xdr:nvSpPr>
        <xdr:cNvPr id="114" name="Text Box 886">
          <a:extLst>
            <a:ext uri="{FF2B5EF4-FFF2-40B4-BE49-F238E27FC236}">
              <a16:creationId xmlns:a16="http://schemas.microsoft.com/office/drawing/2014/main" id="{51BEFF29-F50F-4A90-8ABA-BD1734209B51}"/>
            </a:ext>
          </a:extLst>
        </xdr:cNvPr>
        <xdr:cNvSpPr txBox="1">
          <a:spLocks noChangeArrowheads="1"/>
        </xdr:cNvSpPr>
      </xdr:nvSpPr>
      <xdr:spPr bwMode="auto">
        <a:xfrm>
          <a:off x="5441950" y="1200785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76200</xdr:colOff>
      <xdr:row>46</xdr:row>
      <xdr:rowOff>12700</xdr:rowOff>
    </xdr:to>
    <xdr:sp macro="" textlink="">
      <xdr:nvSpPr>
        <xdr:cNvPr id="115" name="Text Box 887">
          <a:extLst>
            <a:ext uri="{FF2B5EF4-FFF2-40B4-BE49-F238E27FC236}">
              <a16:creationId xmlns:a16="http://schemas.microsoft.com/office/drawing/2014/main" id="{F5405124-8E2A-44B1-A89A-E44A10729FA0}"/>
            </a:ext>
          </a:extLst>
        </xdr:cNvPr>
        <xdr:cNvSpPr txBox="1">
          <a:spLocks noChangeArrowheads="1"/>
        </xdr:cNvSpPr>
      </xdr:nvSpPr>
      <xdr:spPr bwMode="auto">
        <a:xfrm>
          <a:off x="5441950" y="1200785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76200</xdr:colOff>
      <xdr:row>46</xdr:row>
      <xdr:rowOff>12700</xdr:rowOff>
    </xdr:to>
    <xdr:sp macro="" textlink="">
      <xdr:nvSpPr>
        <xdr:cNvPr id="116" name="Text Box 888">
          <a:extLst>
            <a:ext uri="{FF2B5EF4-FFF2-40B4-BE49-F238E27FC236}">
              <a16:creationId xmlns:a16="http://schemas.microsoft.com/office/drawing/2014/main" id="{5B7E050B-3D24-4490-9710-1C61AAAF581D}"/>
            </a:ext>
          </a:extLst>
        </xdr:cNvPr>
        <xdr:cNvSpPr txBox="1">
          <a:spLocks noChangeArrowheads="1"/>
        </xdr:cNvSpPr>
      </xdr:nvSpPr>
      <xdr:spPr bwMode="auto">
        <a:xfrm>
          <a:off x="5441950" y="1200785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76200</xdr:colOff>
      <xdr:row>46</xdr:row>
      <xdr:rowOff>12700</xdr:rowOff>
    </xdr:to>
    <xdr:sp macro="" textlink="">
      <xdr:nvSpPr>
        <xdr:cNvPr id="117" name="Text Box 889">
          <a:extLst>
            <a:ext uri="{FF2B5EF4-FFF2-40B4-BE49-F238E27FC236}">
              <a16:creationId xmlns:a16="http://schemas.microsoft.com/office/drawing/2014/main" id="{201FC1C3-FCBD-41C5-A5BD-54E2D5383126}"/>
            </a:ext>
          </a:extLst>
        </xdr:cNvPr>
        <xdr:cNvSpPr txBox="1">
          <a:spLocks noChangeArrowheads="1"/>
        </xdr:cNvSpPr>
      </xdr:nvSpPr>
      <xdr:spPr bwMode="auto">
        <a:xfrm>
          <a:off x="5441950" y="1200785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76200</xdr:colOff>
      <xdr:row>46</xdr:row>
      <xdr:rowOff>12700</xdr:rowOff>
    </xdr:to>
    <xdr:sp macro="" textlink="">
      <xdr:nvSpPr>
        <xdr:cNvPr id="118" name="Text Box 890">
          <a:extLst>
            <a:ext uri="{FF2B5EF4-FFF2-40B4-BE49-F238E27FC236}">
              <a16:creationId xmlns:a16="http://schemas.microsoft.com/office/drawing/2014/main" id="{F9FCD7E4-3E59-4920-9BE4-C0A321671AAD}"/>
            </a:ext>
          </a:extLst>
        </xdr:cNvPr>
        <xdr:cNvSpPr txBox="1">
          <a:spLocks noChangeArrowheads="1"/>
        </xdr:cNvSpPr>
      </xdr:nvSpPr>
      <xdr:spPr bwMode="auto">
        <a:xfrm>
          <a:off x="5441950" y="1200785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76200</xdr:colOff>
      <xdr:row>46</xdr:row>
      <xdr:rowOff>12700</xdr:rowOff>
    </xdr:to>
    <xdr:sp macro="" textlink="">
      <xdr:nvSpPr>
        <xdr:cNvPr id="119" name="Text Box 891">
          <a:extLst>
            <a:ext uri="{FF2B5EF4-FFF2-40B4-BE49-F238E27FC236}">
              <a16:creationId xmlns:a16="http://schemas.microsoft.com/office/drawing/2014/main" id="{47E66C21-4763-4B59-9C7B-396F275C1329}"/>
            </a:ext>
          </a:extLst>
        </xdr:cNvPr>
        <xdr:cNvSpPr txBox="1">
          <a:spLocks noChangeArrowheads="1"/>
        </xdr:cNvSpPr>
      </xdr:nvSpPr>
      <xdr:spPr bwMode="auto">
        <a:xfrm>
          <a:off x="5441950" y="1200785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76200</xdr:colOff>
      <xdr:row>46</xdr:row>
      <xdr:rowOff>12700</xdr:rowOff>
    </xdr:to>
    <xdr:sp macro="" textlink="">
      <xdr:nvSpPr>
        <xdr:cNvPr id="120" name="Text Box 892">
          <a:extLst>
            <a:ext uri="{FF2B5EF4-FFF2-40B4-BE49-F238E27FC236}">
              <a16:creationId xmlns:a16="http://schemas.microsoft.com/office/drawing/2014/main" id="{0E891B63-7305-4ADC-812F-41D48475D20B}"/>
            </a:ext>
          </a:extLst>
        </xdr:cNvPr>
        <xdr:cNvSpPr txBox="1">
          <a:spLocks noChangeArrowheads="1"/>
        </xdr:cNvSpPr>
      </xdr:nvSpPr>
      <xdr:spPr bwMode="auto">
        <a:xfrm>
          <a:off x="5441950" y="1200785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76200</xdr:colOff>
      <xdr:row>46</xdr:row>
      <xdr:rowOff>12700</xdr:rowOff>
    </xdr:to>
    <xdr:sp macro="" textlink="">
      <xdr:nvSpPr>
        <xdr:cNvPr id="121" name="Text Box 893">
          <a:extLst>
            <a:ext uri="{FF2B5EF4-FFF2-40B4-BE49-F238E27FC236}">
              <a16:creationId xmlns:a16="http://schemas.microsoft.com/office/drawing/2014/main" id="{49946042-9BF3-4FA8-A599-A1AB421AB5CE}"/>
            </a:ext>
          </a:extLst>
        </xdr:cNvPr>
        <xdr:cNvSpPr txBox="1">
          <a:spLocks noChangeArrowheads="1"/>
        </xdr:cNvSpPr>
      </xdr:nvSpPr>
      <xdr:spPr bwMode="auto">
        <a:xfrm>
          <a:off x="5441950" y="1200785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76200</xdr:colOff>
      <xdr:row>46</xdr:row>
      <xdr:rowOff>12700</xdr:rowOff>
    </xdr:to>
    <xdr:sp macro="" textlink="">
      <xdr:nvSpPr>
        <xdr:cNvPr id="122" name="Text Box 894">
          <a:extLst>
            <a:ext uri="{FF2B5EF4-FFF2-40B4-BE49-F238E27FC236}">
              <a16:creationId xmlns:a16="http://schemas.microsoft.com/office/drawing/2014/main" id="{98C1E4D1-0191-48AA-AEB9-58A9810930C5}"/>
            </a:ext>
          </a:extLst>
        </xdr:cNvPr>
        <xdr:cNvSpPr txBox="1">
          <a:spLocks noChangeArrowheads="1"/>
        </xdr:cNvSpPr>
      </xdr:nvSpPr>
      <xdr:spPr bwMode="auto">
        <a:xfrm>
          <a:off x="5441950" y="1200785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76200</xdr:colOff>
      <xdr:row>46</xdr:row>
      <xdr:rowOff>12700</xdr:rowOff>
    </xdr:to>
    <xdr:sp macro="" textlink="">
      <xdr:nvSpPr>
        <xdr:cNvPr id="123" name="Text Box 895">
          <a:extLst>
            <a:ext uri="{FF2B5EF4-FFF2-40B4-BE49-F238E27FC236}">
              <a16:creationId xmlns:a16="http://schemas.microsoft.com/office/drawing/2014/main" id="{46FF66DE-12FE-4A71-884F-84AA91338988}"/>
            </a:ext>
          </a:extLst>
        </xdr:cNvPr>
        <xdr:cNvSpPr txBox="1">
          <a:spLocks noChangeArrowheads="1"/>
        </xdr:cNvSpPr>
      </xdr:nvSpPr>
      <xdr:spPr bwMode="auto">
        <a:xfrm>
          <a:off x="5441950" y="1200785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76200</xdr:colOff>
      <xdr:row>46</xdr:row>
      <xdr:rowOff>12700</xdr:rowOff>
    </xdr:to>
    <xdr:sp macro="" textlink="">
      <xdr:nvSpPr>
        <xdr:cNvPr id="124" name="Text Box 896">
          <a:extLst>
            <a:ext uri="{FF2B5EF4-FFF2-40B4-BE49-F238E27FC236}">
              <a16:creationId xmlns:a16="http://schemas.microsoft.com/office/drawing/2014/main" id="{A34AB978-AC0B-49A3-909C-9D12F6273CD3}"/>
            </a:ext>
          </a:extLst>
        </xdr:cNvPr>
        <xdr:cNvSpPr txBox="1">
          <a:spLocks noChangeArrowheads="1"/>
        </xdr:cNvSpPr>
      </xdr:nvSpPr>
      <xdr:spPr bwMode="auto">
        <a:xfrm>
          <a:off x="5441950" y="1200785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76200</xdr:colOff>
      <xdr:row>46</xdr:row>
      <xdr:rowOff>12700</xdr:rowOff>
    </xdr:to>
    <xdr:sp macro="" textlink="">
      <xdr:nvSpPr>
        <xdr:cNvPr id="125" name="Text Box 897">
          <a:extLst>
            <a:ext uri="{FF2B5EF4-FFF2-40B4-BE49-F238E27FC236}">
              <a16:creationId xmlns:a16="http://schemas.microsoft.com/office/drawing/2014/main" id="{6526823E-9C48-4483-ABC0-98855491FC08}"/>
            </a:ext>
          </a:extLst>
        </xdr:cNvPr>
        <xdr:cNvSpPr txBox="1">
          <a:spLocks noChangeArrowheads="1"/>
        </xdr:cNvSpPr>
      </xdr:nvSpPr>
      <xdr:spPr bwMode="auto">
        <a:xfrm>
          <a:off x="5441950" y="1200785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76200</xdr:colOff>
      <xdr:row>46</xdr:row>
      <xdr:rowOff>12700</xdr:rowOff>
    </xdr:to>
    <xdr:sp macro="" textlink="">
      <xdr:nvSpPr>
        <xdr:cNvPr id="126" name="Text Box 898">
          <a:extLst>
            <a:ext uri="{FF2B5EF4-FFF2-40B4-BE49-F238E27FC236}">
              <a16:creationId xmlns:a16="http://schemas.microsoft.com/office/drawing/2014/main" id="{0BCD6C25-708B-412C-9FCD-A1B6E3EC24C5}"/>
            </a:ext>
          </a:extLst>
        </xdr:cNvPr>
        <xdr:cNvSpPr txBox="1">
          <a:spLocks noChangeArrowheads="1"/>
        </xdr:cNvSpPr>
      </xdr:nvSpPr>
      <xdr:spPr bwMode="auto">
        <a:xfrm>
          <a:off x="5441950" y="1200785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76200</xdr:colOff>
      <xdr:row>46</xdr:row>
      <xdr:rowOff>12700</xdr:rowOff>
    </xdr:to>
    <xdr:sp macro="" textlink="">
      <xdr:nvSpPr>
        <xdr:cNvPr id="127" name="Text Box 899">
          <a:extLst>
            <a:ext uri="{FF2B5EF4-FFF2-40B4-BE49-F238E27FC236}">
              <a16:creationId xmlns:a16="http://schemas.microsoft.com/office/drawing/2014/main" id="{2B4C7F2A-E32A-41DD-A901-99F4E2AC697A}"/>
            </a:ext>
          </a:extLst>
        </xdr:cNvPr>
        <xdr:cNvSpPr txBox="1">
          <a:spLocks noChangeArrowheads="1"/>
        </xdr:cNvSpPr>
      </xdr:nvSpPr>
      <xdr:spPr bwMode="auto">
        <a:xfrm>
          <a:off x="5441950" y="1200785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76200</xdr:colOff>
      <xdr:row>46</xdr:row>
      <xdr:rowOff>12700</xdr:rowOff>
    </xdr:to>
    <xdr:sp macro="" textlink="">
      <xdr:nvSpPr>
        <xdr:cNvPr id="128" name="Text Box 900">
          <a:extLst>
            <a:ext uri="{FF2B5EF4-FFF2-40B4-BE49-F238E27FC236}">
              <a16:creationId xmlns:a16="http://schemas.microsoft.com/office/drawing/2014/main" id="{5F95B2CD-19E7-4C5B-8815-23DD2A3E1075}"/>
            </a:ext>
          </a:extLst>
        </xdr:cNvPr>
        <xdr:cNvSpPr txBox="1">
          <a:spLocks noChangeArrowheads="1"/>
        </xdr:cNvSpPr>
      </xdr:nvSpPr>
      <xdr:spPr bwMode="auto">
        <a:xfrm>
          <a:off x="5441950" y="1200785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76200</xdr:colOff>
      <xdr:row>46</xdr:row>
      <xdr:rowOff>12700</xdr:rowOff>
    </xdr:to>
    <xdr:sp macro="" textlink="">
      <xdr:nvSpPr>
        <xdr:cNvPr id="129" name="Text Box 901">
          <a:extLst>
            <a:ext uri="{FF2B5EF4-FFF2-40B4-BE49-F238E27FC236}">
              <a16:creationId xmlns:a16="http://schemas.microsoft.com/office/drawing/2014/main" id="{64A07D63-F330-49EB-BEF9-7000F89FEC9D}"/>
            </a:ext>
          </a:extLst>
        </xdr:cNvPr>
        <xdr:cNvSpPr txBox="1">
          <a:spLocks noChangeArrowheads="1"/>
        </xdr:cNvSpPr>
      </xdr:nvSpPr>
      <xdr:spPr bwMode="auto">
        <a:xfrm>
          <a:off x="5441950" y="1200785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76200</xdr:colOff>
      <xdr:row>46</xdr:row>
      <xdr:rowOff>12700</xdr:rowOff>
    </xdr:to>
    <xdr:sp macro="" textlink="">
      <xdr:nvSpPr>
        <xdr:cNvPr id="130" name="Text Box 902">
          <a:extLst>
            <a:ext uri="{FF2B5EF4-FFF2-40B4-BE49-F238E27FC236}">
              <a16:creationId xmlns:a16="http://schemas.microsoft.com/office/drawing/2014/main" id="{7890E6E4-804C-400F-AAEF-1574298CF8B6}"/>
            </a:ext>
          </a:extLst>
        </xdr:cNvPr>
        <xdr:cNvSpPr txBox="1">
          <a:spLocks noChangeArrowheads="1"/>
        </xdr:cNvSpPr>
      </xdr:nvSpPr>
      <xdr:spPr bwMode="auto">
        <a:xfrm>
          <a:off x="5441950" y="1200785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76200</xdr:colOff>
      <xdr:row>46</xdr:row>
      <xdr:rowOff>12700</xdr:rowOff>
    </xdr:to>
    <xdr:sp macro="" textlink="">
      <xdr:nvSpPr>
        <xdr:cNvPr id="131" name="Text Box 903">
          <a:extLst>
            <a:ext uri="{FF2B5EF4-FFF2-40B4-BE49-F238E27FC236}">
              <a16:creationId xmlns:a16="http://schemas.microsoft.com/office/drawing/2014/main" id="{74FF99D2-591A-4FFA-ADD0-FA852B82310D}"/>
            </a:ext>
          </a:extLst>
        </xdr:cNvPr>
        <xdr:cNvSpPr txBox="1">
          <a:spLocks noChangeArrowheads="1"/>
        </xdr:cNvSpPr>
      </xdr:nvSpPr>
      <xdr:spPr bwMode="auto">
        <a:xfrm>
          <a:off x="5441950" y="1200785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76200</xdr:colOff>
      <xdr:row>46</xdr:row>
      <xdr:rowOff>12700</xdr:rowOff>
    </xdr:to>
    <xdr:sp macro="" textlink="">
      <xdr:nvSpPr>
        <xdr:cNvPr id="132" name="Text Box 904">
          <a:extLst>
            <a:ext uri="{FF2B5EF4-FFF2-40B4-BE49-F238E27FC236}">
              <a16:creationId xmlns:a16="http://schemas.microsoft.com/office/drawing/2014/main" id="{48F60AE3-91E5-4138-AC87-23B002E733CD}"/>
            </a:ext>
          </a:extLst>
        </xdr:cNvPr>
        <xdr:cNvSpPr txBox="1">
          <a:spLocks noChangeArrowheads="1"/>
        </xdr:cNvSpPr>
      </xdr:nvSpPr>
      <xdr:spPr bwMode="auto">
        <a:xfrm>
          <a:off x="5441950" y="1200785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76200</xdr:colOff>
      <xdr:row>46</xdr:row>
      <xdr:rowOff>12700</xdr:rowOff>
    </xdr:to>
    <xdr:sp macro="" textlink="">
      <xdr:nvSpPr>
        <xdr:cNvPr id="133" name="Text Box 905">
          <a:extLst>
            <a:ext uri="{FF2B5EF4-FFF2-40B4-BE49-F238E27FC236}">
              <a16:creationId xmlns:a16="http://schemas.microsoft.com/office/drawing/2014/main" id="{D95A9263-6AB2-44C9-B9BA-BE37E88EC918}"/>
            </a:ext>
          </a:extLst>
        </xdr:cNvPr>
        <xdr:cNvSpPr txBox="1">
          <a:spLocks noChangeArrowheads="1"/>
        </xdr:cNvSpPr>
      </xdr:nvSpPr>
      <xdr:spPr bwMode="auto">
        <a:xfrm>
          <a:off x="5441950" y="1200785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76200</xdr:colOff>
      <xdr:row>46</xdr:row>
      <xdr:rowOff>12700</xdr:rowOff>
    </xdr:to>
    <xdr:sp macro="" textlink="">
      <xdr:nvSpPr>
        <xdr:cNvPr id="134" name="Text Box 906">
          <a:extLst>
            <a:ext uri="{FF2B5EF4-FFF2-40B4-BE49-F238E27FC236}">
              <a16:creationId xmlns:a16="http://schemas.microsoft.com/office/drawing/2014/main" id="{268442D2-27A3-463E-8913-0B1C3356F87F}"/>
            </a:ext>
          </a:extLst>
        </xdr:cNvPr>
        <xdr:cNvSpPr txBox="1">
          <a:spLocks noChangeArrowheads="1"/>
        </xdr:cNvSpPr>
      </xdr:nvSpPr>
      <xdr:spPr bwMode="auto">
        <a:xfrm>
          <a:off x="5441950" y="1200785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76200</xdr:colOff>
      <xdr:row>46</xdr:row>
      <xdr:rowOff>12700</xdr:rowOff>
    </xdr:to>
    <xdr:sp macro="" textlink="">
      <xdr:nvSpPr>
        <xdr:cNvPr id="135" name="Text Box 907">
          <a:extLst>
            <a:ext uri="{FF2B5EF4-FFF2-40B4-BE49-F238E27FC236}">
              <a16:creationId xmlns:a16="http://schemas.microsoft.com/office/drawing/2014/main" id="{4CE6F465-09AA-42A7-AAF3-61E1A432C22E}"/>
            </a:ext>
          </a:extLst>
        </xdr:cNvPr>
        <xdr:cNvSpPr txBox="1">
          <a:spLocks noChangeArrowheads="1"/>
        </xdr:cNvSpPr>
      </xdr:nvSpPr>
      <xdr:spPr bwMode="auto">
        <a:xfrm>
          <a:off x="5441950" y="1200785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76200</xdr:colOff>
      <xdr:row>46</xdr:row>
      <xdr:rowOff>12700</xdr:rowOff>
    </xdr:to>
    <xdr:sp macro="" textlink="">
      <xdr:nvSpPr>
        <xdr:cNvPr id="136" name="Text Box 908">
          <a:extLst>
            <a:ext uri="{FF2B5EF4-FFF2-40B4-BE49-F238E27FC236}">
              <a16:creationId xmlns:a16="http://schemas.microsoft.com/office/drawing/2014/main" id="{25C40550-C1CC-4E96-8AE1-7E53C276C73D}"/>
            </a:ext>
          </a:extLst>
        </xdr:cNvPr>
        <xdr:cNvSpPr txBox="1">
          <a:spLocks noChangeArrowheads="1"/>
        </xdr:cNvSpPr>
      </xdr:nvSpPr>
      <xdr:spPr bwMode="auto">
        <a:xfrm>
          <a:off x="5441950" y="1200785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76200</xdr:colOff>
      <xdr:row>46</xdr:row>
      <xdr:rowOff>12700</xdr:rowOff>
    </xdr:to>
    <xdr:sp macro="" textlink="">
      <xdr:nvSpPr>
        <xdr:cNvPr id="137" name="Text Box 909">
          <a:extLst>
            <a:ext uri="{FF2B5EF4-FFF2-40B4-BE49-F238E27FC236}">
              <a16:creationId xmlns:a16="http://schemas.microsoft.com/office/drawing/2014/main" id="{34AEE9C6-B9E5-444E-857F-C7763D8B6BFB}"/>
            </a:ext>
          </a:extLst>
        </xdr:cNvPr>
        <xdr:cNvSpPr txBox="1">
          <a:spLocks noChangeArrowheads="1"/>
        </xdr:cNvSpPr>
      </xdr:nvSpPr>
      <xdr:spPr bwMode="auto">
        <a:xfrm>
          <a:off x="5441950" y="1200785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76200</xdr:colOff>
      <xdr:row>46</xdr:row>
      <xdr:rowOff>12700</xdr:rowOff>
    </xdr:to>
    <xdr:sp macro="" textlink="">
      <xdr:nvSpPr>
        <xdr:cNvPr id="138" name="Text Box 910">
          <a:extLst>
            <a:ext uri="{FF2B5EF4-FFF2-40B4-BE49-F238E27FC236}">
              <a16:creationId xmlns:a16="http://schemas.microsoft.com/office/drawing/2014/main" id="{A18FFCEB-9B2F-4417-A92B-A807416569B7}"/>
            </a:ext>
          </a:extLst>
        </xdr:cNvPr>
        <xdr:cNvSpPr txBox="1">
          <a:spLocks noChangeArrowheads="1"/>
        </xdr:cNvSpPr>
      </xdr:nvSpPr>
      <xdr:spPr bwMode="auto">
        <a:xfrm>
          <a:off x="5441950" y="1200785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76200</xdr:colOff>
      <xdr:row>46</xdr:row>
      <xdr:rowOff>12700</xdr:rowOff>
    </xdr:to>
    <xdr:sp macro="" textlink="">
      <xdr:nvSpPr>
        <xdr:cNvPr id="139" name="Text Box 911">
          <a:extLst>
            <a:ext uri="{FF2B5EF4-FFF2-40B4-BE49-F238E27FC236}">
              <a16:creationId xmlns:a16="http://schemas.microsoft.com/office/drawing/2014/main" id="{976DCBB3-6FA0-499A-932A-89D95F0A174C}"/>
            </a:ext>
          </a:extLst>
        </xdr:cNvPr>
        <xdr:cNvSpPr txBox="1">
          <a:spLocks noChangeArrowheads="1"/>
        </xdr:cNvSpPr>
      </xdr:nvSpPr>
      <xdr:spPr bwMode="auto">
        <a:xfrm>
          <a:off x="5441950" y="1200785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76200</xdr:colOff>
      <xdr:row>46</xdr:row>
      <xdr:rowOff>12700</xdr:rowOff>
    </xdr:to>
    <xdr:sp macro="" textlink="">
      <xdr:nvSpPr>
        <xdr:cNvPr id="140" name="Text Box 912">
          <a:extLst>
            <a:ext uri="{FF2B5EF4-FFF2-40B4-BE49-F238E27FC236}">
              <a16:creationId xmlns:a16="http://schemas.microsoft.com/office/drawing/2014/main" id="{870E44DD-3183-4E4C-B48F-1B443D6D6B67}"/>
            </a:ext>
          </a:extLst>
        </xdr:cNvPr>
        <xdr:cNvSpPr txBox="1">
          <a:spLocks noChangeArrowheads="1"/>
        </xdr:cNvSpPr>
      </xdr:nvSpPr>
      <xdr:spPr bwMode="auto">
        <a:xfrm>
          <a:off x="5441950" y="1200785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76200</xdr:colOff>
      <xdr:row>46</xdr:row>
      <xdr:rowOff>12700</xdr:rowOff>
    </xdr:to>
    <xdr:sp macro="" textlink="">
      <xdr:nvSpPr>
        <xdr:cNvPr id="141" name="Text Box 913">
          <a:extLst>
            <a:ext uri="{FF2B5EF4-FFF2-40B4-BE49-F238E27FC236}">
              <a16:creationId xmlns:a16="http://schemas.microsoft.com/office/drawing/2014/main" id="{80CCCB48-700A-4401-8D3C-D5BD52A0B774}"/>
            </a:ext>
          </a:extLst>
        </xdr:cNvPr>
        <xdr:cNvSpPr txBox="1">
          <a:spLocks noChangeArrowheads="1"/>
        </xdr:cNvSpPr>
      </xdr:nvSpPr>
      <xdr:spPr bwMode="auto">
        <a:xfrm>
          <a:off x="5441950" y="1200785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76200</xdr:colOff>
      <xdr:row>46</xdr:row>
      <xdr:rowOff>12700</xdr:rowOff>
    </xdr:to>
    <xdr:sp macro="" textlink="">
      <xdr:nvSpPr>
        <xdr:cNvPr id="142" name="Text Box 914">
          <a:extLst>
            <a:ext uri="{FF2B5EF4-FFF2-40B4-BE49-F238E27FC236}">
              <a16:creationId xmlns:a16="http://schemas.microsoft.com/office/drawing/2014/main" id="{2C215AD8-CE8F-46D6-B903-2A3B81E819D5}"/>
            </a:ext>
          </a:extLst>
        </xdr:cNvPr>
        <xdr:cNvSpPr txBox="1">
          <a:spLocks noChangeArrowheads="1"/>
        </xdr:cNvSpPr>
      </xdr:nvSpPr>
      <xdr:spPr bwMode="auto">
        <a:xfrm>
          <a:off x="5441950" y="1200785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42</xdr:row>
      <xdr:rowOff>0</xdr:rowOff>
    </xdr:from>
    <xdr:to>
      <xdr:col>3</xdr:col>
      <xdr:colOff>76200</xdr:colOff>
      <xdr:row>42</xdr:row>
      <xdr:rowOff>165100</xdr:rowOff>
    </xdr:to>
    <xdr:sp macro="" textlink="">
      <xdr:nvSpPr>
        <xdr:cNvPr id="143" name="Text Box 1">
          <a:extLst>
            <a:ext uri="{FF2B5EF4-FFF2-40B4-BE49-F238E27FC236}">
              <a16:creationId xmlns:a16="http://schemas.microsoft.com/office/drawing/2014/main" id="{BB4D765E-E964-454E-AB93-4028D47197BD}"/>
            </a:ext>
          </a:extLst>
        </xdr:cNvPr>
        <xdr:cNvSpPr txBox="1">
          <a:spLocks noChangeArrowheads="1"/>
        </xdr:cNvSpPr>
      </xdr:nvSpPr>
      <xdr:spPr bwMode="auto">
        <a:xfrm>
          <a:off x="5441950" y="11410950"/>
          <a:ext cx="762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42</xdr:row>
      <xdr:rowOff>0</xdr:rowOff>
    </xdr:from>
    <xdr:to>
      <xdr:col>3</xdr:col>
      <xdr:colOff>76200</xdr:colOff>
      <xdr:row>42</xdr:row>
      <xdr:rowOff>165100</xdr:rowOff>
    </xdr:to>
    <xdr:sp macro="" textlink="">
      <xdr:nvSpPr>
        <xdr:cNvPr id="144" name="Text Box 4">
          <a:extLst>
            <a:ext uri="{FF2B5EF4-FFF2-40B4-BE49-F238E27FC236}">
              <a16:creationId xmlns:a16="http://schemas.microsoft.com/office/drawing/2014/main" id="{B22964AE-128B-402F-ACFF-EFD5237AEB9D}"/>
            </a:ext>
          </a:extLst>
        </xdr:cNvPr>
        <xdr:cNvSpPr txBox="1">
          <a:spLocks noChangeArrowheads="1"/>
        </xdr:cNvSpPr>
      </xdr:nvSpPr>
      <xdr:spPr bwMode="auto">
        <a:xfrm>
          <a:off x="5441950" y="11410950"/>
          <a:ext cx="762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42</xdr:row>
      <xdr:rowOff>0</xdr:rowOff>
    </xdr:from>
    <xdr:to>
      <xdr:col>3</xdr:col>
      <xdr:colOff>76200</xdr:colOff>
      <xdr:row>42</xdr:row>
      <xdr:rowOff>165100</xdr:rowOff>
    </xdr:to>
    <xdr:sp macro="" textlink="">
      <xdr:nvSpPr>
        <xdr:cNvPr id="145" name="Text Box 5">
          <a:extLst>
            <a:ext uri="{FF2B5EF4-FFF2-40B4-BE49-F238E27FC236}">
              <a16:creationId xmlns:a16="http://schemas.microsoft.com/office/drawing/2014/main" id="{B5C8E299-A8FF-4DF1-84E6-8FDBB51F775E}"/>
            </a:ext>
          </a:extLst>
        </xdr:cNvPr>
        <xdr:cNvSpPr txBox="1">
          <a:spLocks noChangeArrowheads="1"/>
        </xdr:cNvSpPr>
      </xdr:nvSpPr>
      <xdr:spPr bwMode="auto">
        <a:xfrm>
          <a:off x="5441950" y="11410950"/>
          <a:ext cx="762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42</xdr:row>
      <xdr:rowOff>0</xdr:rowOff>
    </xdr:from>
    <xdr:to>
      <xdr:col>3</xdr:col>
      <xdr:colOff>76200</xdr:colOff>
      <xdr:row>42</xdr:row>
      <xdr:rowOff>165100</xdr:rowOff>
    </xdr:to>
    <xdr:sp macro="" textlink="">
      <xdr:nvSpPr>
        <xdr:cNvPr id="146" name="Text Box 6">
          <a:extLst>
            <a:ext uri="{FF2B5EF4-FFF2-40B4-BE49-F238E27FC236}">
              <a16:creationId xmlns:a16="http://schemas.microsoft.com/office/drawing/2014/main" id="{E2ABAB67-EB77-493D-AEBD-FB8EC2FDEE52}"/>
            </a:ext>
          </a:extLst>
        </xdr:cNvPr>
        <xdr:cNvSpPr txBox="1">
          <a:spLocks noChangeArrowheads="1"/>
        </xdr:cNvSpPr>
      </xdr:nvSpPr>
      <xdr:spPr bwMode="auto">
        <a:xfrm>
          <a:off x="5441950" y="11410950"/>
          <a:ext cx="762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42</xdr:row>
      <xdr:rowOff>0</xdr:rowOff>
    </xdr:from>
    <xdr:to>
      <xdr:col>3</xdr:col>
      <xdr:colOff>76200</xdr:colOff>
      <xdr:row>42</xdr:row>
      <xdr:rowOff>165100</xdr:rowOff>
    </xdr:to>
    <xdr:sp macro="" textlink="">
      <xdr:nvSpPr>
        <xdr:cNvPr id="147" name="Text Box 7">
          <a:extLst>
            <a:ext uri="{FF2B5EF4-FFF2-40B4-BE49-F238E27FC236}">
              <a16:creationId xmlns:a16="http://schemas.microsoft.com/office/drawing/2014/main" id="{B7B56F31-8506-483D-9236-1452F08143F3}"/>
            </a:ext>
          </a:extLst>
        </xdr:cNvPr>
        <xdr:cNvSpPr txBox="1">
          <a:spLocks noChangeArrowheads="1"/>
        </xdr:cNvSpPr>
      </xdr:nvSpPr>
      <xdr:spPr bwMode="auto">
        <a:xfrm>
          <a:off x="5441950" y="11410950"/>
          <a:ext cx="762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42</xdr:row>
      <xdr:rowOff>0</xdr:rowOff>
    </xdr:from>
    <xdr:to>
      <xdr:col>3</xdr:col>
      <xdr:colOff>76200</xdr:colOff>
      <xdr:row>42</xdr:row>
      <xdr:rowOff>165100</xdr:rowOff>
    </xdr:to>
    <xdr:sp macro="" textlink="">
      <xdr:nvSpPr>
        <xdr:cNvPr id="148" name="Text Box 8">
          <a:extLst>
            <a:ext uri="{FF2B5EF4-FFF2-40B4-BE49-F238E27FC236}">
              <a16:creationId xmlns:a16="http://schemas.microsoft.com/office/drawing/2014/main" id="{571FCE56-09E0-4599-8972-4A5F18C5B59A}"/>
            </a:ext>
          </a:extLst>
        </xdr:cNvPr>
        <xdr:cNvSpPr txBox="1">
          <a:spLocks noChangeArrowheads="1"/>
        </xdr:cNvSpPr>
      </xdr:nvSpPr>
      <xdr:spPr bwMode="auto">
        <a:xfrm>
          <a:off x="5441950" y="11410950"/>
          <a:ext cx="762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42</xdr:row>
      <xdr:rowOff>0</xdr:rowOff>
    </xdr:from>
    <xdr:to>
      <xdr:col>3</xdr:col>
      <xdr:colOff>76200</xdr:colOff>
      <xdr:row>42</xdr:row>
      <xdr:rowOff>165100</xdr:rowOff>
    </xdr:to>
    <xdr:sp macro="" textlink="">
      <xdr:nvSpPr>
        <xdr:cNvPr id="149" name="Text Box 9">
          <a:extLst>
            <a:ext uri="{FF2B5EF4-FFF2-40B4-BE49-F238E27FC236}">
              <a16:creationId xmlns:a16="http://schemas.microsoft.com/office/drawing/2014/main" id="{D9A0C2EE-6608-4BEC-809A-CD04279D568E}"/>
            </a:ext>
          </a:extLst>
        </xdr:cNvPr>
        <xdr:cNvSpPr txBox="1">
          <a:spLocks noChangeArrowheads="1"/>
        </xdr:cNvSpPr>
      </xdr:nvSpPr>
      <xdr:spPr bwMode="auto">
        <a:xfrm>
          <a:off x="5441950" y="11410950"/>
          <a:ext cx="762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42</xdr:row>
      <xdr:rowOff>0</xdr:rowOff>
    </xdr:from>
    <xdr:to>
      <xdr:col>3</xdr:col>
      <xdr:colOff>76200</xdr:colOff>
      <xdr:row>42</xdr:row>
      <xdr:rowOff>165100</xdr:rowOff>
    </xdr:to>
    <xdr:sp macro="" textlink="">
      <xdr:nvSpPr>
        <xdr:cNvPr id="150" name="Text Box 10">
          <a:extLst>
            <a:ext uri="{FF2B5EF4-FFF2-40B4-BE49-F238E27FC236}">
              <a16:creationId xmlns:a16="http://schemas.microsoft.com/office/drawing/2014/main" id="{CD1D45F6-F16A-482A-AA0D-C3C0DECE1F24}"/>
            </a:ext>
          </a:extLst>
        </xdr:cNvPr>
        <xdr:cNvSpPr txBox="1">
          <a:spLocks noChangeArrowheads="1"/>
        </xdr:cNvSpPr>
      </xdr:nvSpPr>
      <xdr:spPr bwMode="auto">
        <a:xfrm>
          <a:off x="5441950" y="11410950"/>
          <a:ext cx="762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42</xdr:row>
      <xdr:rowOff>0</xdr:rowOff>
    </xdr:from>
    <xdr:to>
      <xdr:col>3</xdr:col>
      <xdr:colOff>76200</xdr:colOff>
      <xdr:row>42</xdr:row>
      <xdr:rowOff>165100</xdr:rowOff>
    </xdr:to>
    <xdr:sp macro="" textlink="">
      <xdr:nvSpPr>
        <xdr:cNvPr id="151" name="Text Box 11">
          <a:extLst>
            <a:ext uri="{FF2B5EF4-FFF2-40B4-BE49-F238E27FC236}">
              <a16:creationId xmlns:a16="http://schemas.microsoft.com/office/drawing/2014/main" id="{D3ABFE0F-11E0-4BD0-A1BA-802F2116EE85}"/>
            </a:ext>
          </a:extLst>
        </xdr:cNvPr>
        <xdr:cNvSpPr txBox="1">
          <a:spLocks noChangeArrowheads="1"/>
        </xdr:cNvSpPr>
      </xdr:nvSpPr>
      <xdr:spPr bwMode="auto">
        <a:xfrm>
          <a:off x="5441950" y="11410950"/>
          <a:ext cx="762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42</xdr:row>
      <xdr:rowOff>0</xdr:rowOff>
    </xdr:from>
    <xdr:to>
      <xdr:col>3</xdr:col>
      <xdr:colOff>76200</xdr:colOff>
      <xdr:row>42</xdr:row>
      <xdr:rowOff>165100</xdr:rowOff>
    </xdr:to>
    <xdr:sp macro="" textlink="">
      <xdr:nvSpPr>
        <xdr:cNvPr id="152" name="Text Box 140">
          <a:extLst>
            <a:ext uri="{FF2B5EF4-FFF2-40B4-BE49-F238E27FC236}">
              <a16:creationId xmlns:a16="http://schemas.microsoft.com/office/drawing/2014/main" id="{E2DE925A-818E-4ECF-B180-9E9C260A1F47}"/>
            </a:ext>
          </a:extLst>
        </xdr:cNvPr>
        <xdr:cNvSpPr txBox="1">
          <a:spLocks noChangeArrowheads="1"/>
        </xdr:cNvSpPr>
      </xdr:nvSpPr>
      <xdr:spPr bwMode="auto">
        <a:xfrm>
          <a:off x="5441950" y="11410950"/>
          <a:ext cx="762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42</xdr:row>
      <xdr:rowOff>0</xdr:rowOff>
    </xdr:from>
    <xdr:to>
      <xdr:col>3</xdr:col>
      <xdr:colOff>76200</xdr:colOff>
      <xdr:row>42</xdr:row>
      <xdr:rowOff>165100</xdr:rowOff>
    </xdr:to>
    <xdr:sp macro="" textlink="">
      <xdr:nvSpPr>
        <xdr:cNvPr id="153" name="Text Box 141">
          <a:extLst>
            <a:ext uri="{FF2B5EF4-FFF2-40B4-BE49-F238E27FC236}">
              <a16:creationId xmlns:a16="http://schemas.microsoft.com/office/drawing/2014/main" id="{ABC86DD6-2E2C-4EF5-9A64-E2C6B412FEC4}"/>
            </a:ext>
          </a:extLst>
        </xdr:cNvPr>
        <xdr:cNvSpPr txBox="1">
          <a:spLocks noChangeArrowheads="1"/>
        </xdr:cNvSpPr>
      </xdr:nvSpPr>
      <xdr:spPr bwMode="auto">
        <a:xfrm>
          <a:off x="5441950" y="11410950"/>
          <a:ext cx="762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42</xdr:row>
      <xdr:rowOff>0</xdr:rowOff>
    </xdr:from>
    <xdr:to>
      <xdr:col>3</xdr:col>
      <xdr:colOff>76200</xdr:colOff>
      <xdr:row>42</xdr:row>
      <xdr:rowOff>165100</xdr:rowOff>
    </xdr:to>
    <xdr:sp macro="" textlink="">
      <xdr:nvSpPr>
        <xdr:cNvPr id="154" name="Text Box 142">
          <a:extLst>
            <a:ext uri="{FF2B5EF4-FFF2-40B4-BE49-F238E27FC236}">
              <a16:creationId xmlns:a16="http://schemas.microsoft.com/office/drawing/2014/main" id="{0A067541-23CD-48EF-B233-CF78F3D96C04}"/>
            </a:ext>
          </a:extLst>
        </xdr:cNvPr>
        <xdr:cNvSpPr txBox="1">
          <a:spLocks noChangeArrowheads="1"/>
        </xdr:cNvSpPr>
      </xdr:nvSpPr>
      <xdr:spPr bwMode="auto">
        <a:xfrm>
          <a:off x="5441950" y="11410950"/>
          <a:ext cx="762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42</xdr:row>
      <xdr:rowOff>0</xdr:rowOff>
    </xdr:from>
    <xdr:to>
      <xdr:col>3</xdr:col>
      <xdr:colOff>76200</xdr:colOff>
      <xdr:row>42</xdr:row>
      <xdr:rowOff>165100</xdr:rowOff>
    </xdr:to>
    <xdr:sp macro="" textlink="">
      <xdr:nvSpPr>
        <xdr:cNvPr id="155" name="Text Box 143">
          <a:extLst>
            <a:ext uri="{FF2B5EF4-FFF2-40B4-BE49-F238E27FC236}">
              <a16:creationId xmlns:a16="http://schemas.microsoft.com/office/drawing/2014/main" id="{C4317C39-806C-4BEE-96FD-D12AA2C60DF0}"/>
            </a:ext>
          </a:extLst>
        </xdr:cNvPr>
        <xdr:cNvSpPr txBox="1">
          <a:spLocks noChangeArrowheads="1"/>
        </xdr:cNvSpPr>
      </xdr:nvSpPr>
      <xdr:spPr bwMode="auto">
        <a:xfrm>
          <a:off x="5441950" y="11410950"/>
          <a:ext cx="762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42</xdr:row>
      <xdr:rowOff>0</xdr:rowOff>
    </xdr:from>
    <xdr:to>
      <xdr:col>3</xdr:col>
      <xdr:colOff>76200</xdr:colOff>
      <xdr:row>42</xdr:row>
      <xdr:rowOff>165100</xdr:rowOff>
    </xdr:to>
    <xdr:sp macro="" textlink="">
      <xdr:nvSpPr>
        <xdr:cNvPr id="156" name="Text Box 658">
          <a:extLst>
            <a:ext uri="{FF2B5EF4-FFF2-40B4-BE49-F238E27FC236}">
              <a16:creationId xmlns:a16="http://schemas.microsoft.com/office/drawing/2014/main" id="{0DC93836-18EC-40BD-B787-3F5BF781E8BB}"/>
            </a:ext>
          </a:extLst>
        </xdr:cNvPr>
        <xdr:cNvSpPr txBox="1">
          <a:spLocks noChangeArrowheads="1"/>
        </xdr:cNvSpPr>
      </xdr:nvSpPr>
      <xdr:spPr bwMode="auto">
        <a:xfrm>
          <a:off x="5441950" y="11410950"/>
          <a:ext cx="762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42</xdr:row>
      <xdr:rowOff>0</xdr:rowOff>
    </xdr:from>
    <xdr:to>
      <xdr:col>3</xdr:col>
      <xdr:colOff>76200</xdr:colOff>
      <xdr:row>42</xdr:row>
      <xdr:rowOff>165100</xdr:rowOff>
    </xdr:to>
    <xdr:sp macro="" textlink="">
      <xdr:nvSpPr>
        <xdr:cNvPr id="157" name="Text Box 659">
          <a:extLst>
            <a:ext uri="{FF2B5EF4-FFF2-40B4-BE49-F238E27FC236}">
              <a16:creationId xmlns:a16="http://schemas.microsoft.com/office/drawing/2014/main" id="{E3203328-4918-4840-A853-5862EDF790A8}"/>
            </a:ext>
          </a:extLst>
        </xdr:cNvPr>
        <xdr:cNvSpPr txBox="1">
          <a:spLocks noChangeArrowheads="1"/>
        </xdr:cNvSpPr>
      </xdr:nvSpPr>
      <xdr:spPr bwMode="auto">
        <a:xfrm>
          <a:off x="5441950" y="11410950"/>
          <a:ext cx="762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42</xdr:row>
      <xdr:rowOff>0</xdr:rowOff>
    </xdr:from>
    <xdr:to>
      <xdr:col>3</xdr:col>
      <xdr:colOff>76200</xdr:colOff>
      <xdr:row>42</xdr:row>
      <xdr:rowOff>165100</xdr:rowOff>
    </xdr:to>
    <xdr:sp macro="" textlink="">
      <xdr:nvSpPr>
        <xdr:cNvPr id="158" name="Text Box 660">
          <a:extLst>
            <a:ext uri="{FF2B5EF4-FFF2-40B4-BE49-F238E27FC236}">
              <a16:creationId xmlns:a16="http://schemas.microsoft.com/office/drawing/2014/main" id="{05C2D116-E873-4E2C-9426-D8E71992FF54}"/>
            </a:ext>
          </a:extLst>
        </xdr:cNvPr>
        <xdr:cNvSpPr txBox="1">
          <a:spLocks noChangeArrowheads="1"/>
        </xdr:cNvSpPr>
      </xdr:nvSpPr>
      <xdr:spPr bwMode="auto">
        <a:xfrm>
          <a:off x="5441950" y="11410950"/>
          <a:ext cx="762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42</xdr:row>
      <xdr:rowOff>0</xdr:rowOff>
    </xdr:from>
    <xdr:to>
      <xdr:col>3</xdr:col>
      <xdr:colOff>76200</xdr:colOff>
      <xdr:row>42</xdr:row>
      <xdr:rowOff>165100</xdr:rowOff>
    </xdr:to>
    <xdr:sp macro="" textlink="">
      <xdr:nvSpPr>
        <xdr:cNvPr id="159" name="Text Box 661">
          <a:extLst>
            <a:ext uri="{FF2B5EF4-FFF2-40B4-BE49-F238E27FC236}">
              <a16:creationId xmlns:a16="http://schemas.microsoft.com/office/drawing/2014/main" id="{A34554D5-EDBB-4577-A5FA-DBC855FFCD8D}"/>
            </a:ext>
          </a:extLst>
        </xdr:cNvPr>
        <xdr:cNvSpPr txBox="1">
          <a:spLocks noChangeArrowheads="1"/>
        </xdr:cNvSpPr>
      </xdr:nvSpPr>
      <xdr:spPr bwMode="auto">
        <a:xfrm>
          <a:off x="5441950" y="11410950"/>
          <a:ext cx="762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42</xdr:row>
      <xdr:rowOff>0</xdr:rowOff>
    </xdr:from>
    <xdr:to>
      <xdr:col>3</xdr:col>
      <xdr:colOff>76200</xdr:colOff>
      <xdr:row>42</xdr:row>
      <xdr:rowOff>165100</xdr:rowOff>
    </xdr:to>
    <xdr:sp macro="" textlink="">
      <xdr:nvSpPr>
        <xdr:cNvPr id="160" name="Text Box 662">
          <a:extLst>
            <a:ext uri="{FF2B5EF4-FFF2-40B4-BE49-F238E27FC236}">
              <a16:creationId xmlns:a16="http://schemas.microsoft.com/office/drawing/2014/main" id="{31425B31-2240-4E1D-8EAE-38ECE2E6FB92}"/>
            </a:ext>
          </a:extLst>
        </xdr:cNvPr>
        <xdr:cNvSpPr txBox="1">
          <a:spLocks noChangeArrowheads="1"/>
        </xdr:cNvSpPr>
      </xdr:nvSpPr>
      <xdr:spPr bwMode="auto">
        <a:xfrm>
          <a:off x="5441950" y="11410950"/>
          <a:ext cx="762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42</xdr:row>
      <xdr:rowOff>0</xdr:rowOff>
    </xdr:from>
    <xdr:to>
      <xdr:col>3</xdr:col>
      <xdr:colOff>76200</xdr:colOff>
      <xdr:row>42</xdr:row>
      <xdr:rowOff>165100</xdr:rowOff>
    </xdr:to>
    <xdr:sp macro="" textlink="">
      <xdr:nvSpPr>
        <xdr:cNvPr id="161" name="Text Box 663">
          <a:extLst>
            <a:ext uri="{FF2B5EF4-FFF2-40B4-BE49-F238E27FC236}">
              <a16:creationId xmlns:a16="http://schemas.microsoft.com/office/drawing/2014/main" id="{C0D6BD60-60E9-4131-AE42-0F0300F9B713}"/>
            </a:ext>
          </a:extLst>
        </xdr:cNvPr>
        <xdr:cNvSpPr txBox="1">
          <a:spLocks noChangeArrowheads="1"/>
        </xdr:cNvSpPr>
      </xdr:nvSpPr>
      <xdr:spPr bwMode="auto">
        <a:xfrm>
          <a:off x="5441950" y="11410950"/>
          <a:ext cx="762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42</xdr:row>
      <xdr:rowOff>0</xdr:rowOff>
    </xdr:from>
    <xdr:to>
      <xdr:col>3</xdr:col>
      <xdr:colOff>76200</xdr:colOff>
      <xdr:row>42</xdr:row>
      <xdr:rowOff>165100</xdr:rowOff>
    </xdr:to>
    <xdr:sp macro="" textlink="">
      <xdr:nvSpPr>
        <xdr:cNvPr id="162" name="Text Box 664">
          <a:extLst>
            <a:ext uri="{FF2B5EF4-FFF2-40B4-BE49-F238E27FC236}">
              <a16:creationId xmlns:a16="http://schemas.microsoft.com/office/drawing/2014/main" id="{AC4247F8-591E-4652-8C9E-25067DC98032}"/>
            </a:ext>
          </a:extLst>
        </xdr:cNvPr>
        <xdr:cNvSpPr txBox="1">
          <a:spLocks noChangeArrowheads="1"/>
        </xdr:cNvSpPr>
      </xdr:nvSpPr>
      <xdr:spPr bwMode="auto">
        <a:xfrm>
          <a:off x="5441950" y="11410950"/>
          <a:ext cx="762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42</xdr:row>
      <xdr:rowOff>0</xdr:rowOff>
    </xdr:from>
    <xdr:to>
      <xdr:col>3</xdr:col>
      <xdr:colOff>76200</xdr:colOff>
      <xdr:row>42</xdr:row>
      <xdr:rowOff>165100</xdr:rowOff>
    </xdr:to>
    <xdr:sp macro="" textlink="">
      <xdr:nvSpPr>
        <xdr:cNvPr id="163" name="Text Box 665">
          <a:extLst>
            <a:ext uri="{FF2B5EF4-FFF2-40B4-BE49-F238E27FC236}">
              <a16:creationId xmlns:a16="http://schemas.microsoft.com/office/drawing/2014/main" id="{D76E9068-7C7B-47F5-8299-CB6DA1F0A0B5}"/>
            </a:ext>
          </a:extLst>
        </xdr:cNvPr>
        <xdr:cNvSpPr txBox="1">
          <a:spLocks noChangeArrowheads="1"/>
        </xdr:cNvSpPr>
      </xdr:nvSpPr>
      <xdr:spPr bwMode="auto">
        <a:xfrm>
          <a:off x="5441950" y="11410950"/>
          <a:ext cx="762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42</xdr:row>
      <xdr:rowOff>0</xdr:rowOff>
    </xdr:from>
    <xdr:to>
      <xdr:col>3</xdr:col>
      <xdr:colOff>76200</xdr:colOff>
      <xdr:row>42</xdr:row>
      <xdr:rowOff>165100</xdr:rowOff>
    </xdr:to>
    <xdr:sp macro="" textlink="">
      <xdr:nvSpPr>
        <xdr:cNvPr id="164" name="Text Box 666">
          <a:extLst>
            <a:ext uri="{FF2B5EF4-FFF2-40B4-BE49-F238E27FC236}">
              <a16:creationId xmlns:a16="http://schemas.microsoft.com/office/drawing/2014/main" id="{3C67F5B5-6401-4C1B-8BB0-3A176E735E71}"/>
            </a:ext>
          </a:extLst>
        </xdr:cNvPr>
        <xdr:cNvSpPr txBox="1">
          <a:spLocks noChangeArrowheads="1"/>
        </xdr:cNvSpPr>
      </xdr:nvSpPr>
      <xdr:spPr bwMode="auto">
        <a:xfrm>
          <a:off x="5441950" y="11410950"/>
          <a:ext cx="762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42</xdr:row>
      <xdr:rowOff>0</xdr:rowOff>
    </xdr:from>
    <xdr:to>
      <xdr:col>3</xdr:col>
      <xdr:colOff>76200</xdr:colOff>
      <xdr:row>42</xdr:row>
      <xdr:rowOff>165100</xdr:rowOff>
    </xdr:to>
    <xdr:sp macro="" textlink="">
      <xdr:nvSpPr>
        <xdr:cNvPr id="165" name="Text Box 667">
          <a:extLst>
            <a:ext uri="{FF2B5EF4-FFF2-40B4-BE49-F238E27FC236}">
              <a16:creationId xmlns:a16="http://schemas.microsoft.com/office/drawing/2014/main" id="{E8A94C04-1152-4483-8ABA-7787F44B462D}"/>
            </a:ext>
          </a:extLst>
        </xdr:cNvPr>
        <xdr:cNvSpPr txBox="1">
          <a:spLocks noChangeArrowheads="1"/>
        </xdr:cNvSpPr>
      </xdr:nvSpPr>
      <xdr:spPr bwMode="auto">
        <a:xfrm>
          <a:off x="5441950" y="11410950"/>
          <a:ext cx="762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42</xdr:row>
      <xdr:rowOff>0</xdr:rowOff>
    </xdr:from>
    <xdr:to>
      <xdr:col>3</xdr:col>
      <xdr:colOff>76200</xdr:colOff>
      <xdr:row>42</xdr:row>
      <xdr:rowOff>165100</xdr:rowOff>
    </xdr:to>
    <xdr:sp macro="" textlink="">
      <xdr:nvSpPr>
        <xdr:cNvPr id="166" name="Text Box 668">
          <a:extLst>
            <a:ext uri="{FF2B5EF4-FFF2-40B4-BE49-F238E27FC236}">
              <a16:creationId xmlns:a16="http://schemas.microsoft.com/office/drawing/2014/main" id="{B53CE2A0-FCBE-4206-ABEC-A81FAAD5B25F}"/>
            </a:ext>
          </a:extLst>
        </xdr:cNvPr>
        <xdr:cNvSpPr txBox="1">
          <a:spLocks noChangeArrowheads="1"/>
        </xdr:cNvSpPr>
      </xdr:nvSpPr>
      <xdr:spPr bwMode="auto">
        <a:xfrm>
          <a:off x="5441950" y="11410950"/>
          <a:ext cx="762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42</xdr:row>
      <xdr:rowOff>0</xdr:rowOff>
    </xdr:from>
    <xdr:to>
      <xdr:col>3</xdr:col>
      <xdr:colOff>76200</xdr:colOff>
      <xdr:row>42</xdr:row>
      <xdr:rowOff>165100</xdr:rowOff>
    </xdr:to>
    <xdr:sp macro="" textlink="">
      <xdr:nvSpPr>
        <xdr:cNvPr id="167" name="Text Box 669">
          <a:extLst>
            <a:ext uri="{FF2B5EF4-FFF2-40B4-BE49-F238E27FC236}">
              <a16:creationId xmlns:a16="http://schemas.microsoft.com/office/drawing/2014/main" id="{C9CD9EEE-DFFC-466D-BE02-43DDA24C7E45}"/>
            </a:ext>
          </a:extLst>
        </xdr:cNvPr>
        <xdr:cNvSpPr txBox="1">
          <a:spLocks noChangeArrowheads="1"/>
        </xdr:cNvSpPr>
      </xdr:nvSpPr>
      <xdr:spPr bwMode="auto">
        <a:xfrm>
          <a:off x="5441950" y="11410950"/>
          <a:ext cx="762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42</xdr:row>
      <xdr:rowOff>0</xdr:rowOff>
    </xdr:from>
    <xdr:to>
      <xdr:col>3</xdr:col>
      <xdr:colOff>76200</xdr:colOff>
      <xdr:row>42</xdr:row>
      <xdr:rowOff>165100</xdr:rowOff>
    </xdr:to>
    <xdr:sp macro="" textlink="">
      <xdr:nvSpPr>
        <xdr:cNvPr id="168" name="Text Box 670">
          <a:extLst>
            <a:ext uri="{FF2B5EF4-FFF2-40B4-BE49-F238E27FC236}">
              <a16:creationId xmlns:a16="http://schemas.microsoft.com/office/drawing/2014/main" id="{294530E2-AD57-4A23-B596-10848557626C}"/>
            </a:ext>
          </a:extLst>
        </xdr:cNvPr>
        <xdr:cNvSpPr txBox="1">
          <a:spLocks noChangeArrowheads="1"/>
        </xdr:cNvSpPr>
      </xdr:nvSpPr>
      <xdr:spPr bwMode="auto">
        <a:xfrm>
          <a:off x="5441950" y="11410950"/>
          <a:ext cx="762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42</xdr:row>
      <xdr:rowOff>0</xdr:rowOff>
    </xdr:from>
    <xdr:to>
      <xdr:col>3</xdr:col>
      <xdr:colOff>76200</xdr:colOff>
      <xdr:row>42</xdr:row>
      <xdr:rowOff>165100</xdr:rowOff>
    </xdr:to>
    <xdr:sp macro="" textlink="">
      <xdr:nvSpPr>
        <xdr:cNvPr id="169" name="Text Box 671">
          <a:extLst>
            <a:ext uri="{FF2B5EF4-FFF2-40B4-BE49-F238E27FC236}">
              <a16:creationId xmlns:a16="http://schemas.microsoft.com/office/drawing/2014/main" id="{6E1E2228-C327-46ED-94CA-FAD1A881B624}"/>
            </a:ext>
          </a:extLst>
        </xdr:cNvPr>
        <xdr:cNvSpPr txBox="1">
          <a:spLocks noChangeArrowheads="1"/>
        </xdr:cNvSpPr>
      </xdr:nvSpPr>
      <xdr:spPr bwMode="auto">
        <a:xfrm>
          <a:off x="5441950" y="11410950"/>
          <a:ext cx="762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42</xdr:row>
      <xdr:rowOff>0</xdr:rowOff>
    </xdr:from>
    <xdr:to>
      <xdr:col>3</xdr:col>
      <xdr:colOff>76200</xdr:colOff>
      <xdr:row>42</xdr:row>
      <xdr:rowOff>165100</xdr:rowOff>
    </xdr:to>
    <xdr:sp macro="" textlink="">
      <xdr:nvSpPr>
        <xdr:cNvPr id="170" name="Text Box 672">
          <a:extLst>
            <a:ext uri="{FF2B5EF4-FFF2-40B4-BE49-F238E27FC236}">
              <a16:creationId xmlns:a16="http://schemas.microsoft.com/office/drawing/2014/main" id="{729E6F71-B701-4CD0-AFEC-08A30DD30D59}"/>
            </a:ext>
          </a:extLst>
        </xdr:cNvPr>
        <xdr:cNvSpPr txBox="1">
          <a:spLocks noChangeArrowheads="1"/>
        </xdr:cNvSpPr>
      </xdr:nvSpPr>
      <xdr:spPr bwMode="auto">
        <a:xfrm>
          <a:off x="5441950" y="11410950"/>
          <a:ext cx="762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42</xdr:row>
      <xdr:rowOff>0</xdr:rowOff>
    </xdr:from>
    <xdr:to>
      <xdr:col>3</xdr:col>
      <xdr:colOff>76200</xdr:colOff>
      <xdr:row>42</xdr:row>
      <xdr:rowOff>165100</xdr:rowOff>
    </xdr:to>
    <xdr:sp macro="" textlink="">
      <xdr:nvSpPr>
        <xdr:cNvPr id="171" name="Text Box 673">
          <a:extLst>
            <a:ext uri="{FF2B5EF4-FFF2-40B4-BE49-F238E27FC236}">
              <a16:creationId xmlns:a16="http://schemas.microsoft.com/office/drawing/2014/main" id="{2F351842-65C0-4910-AA81-D8647683316A}"/>
            </a:ext>
          </a:extLst>
        </xdr:cNvPr>
        <xdr:cNvSpPr txBox="1">
          <a:spLocks noChangeArrowheads="1"/>
        </xdr:cNvSpPr>
      </xdr:nvSpPr>
      <xdr:spPr bwMode="auto">
        <a:xfrm>
          <a:off x="5441950" y="11410950"/>
          <a:ext cx="762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42</xdr:row>
      <xdr:rowOff>0</xdr:rowOff>
    </xdr:from>
    <xdr:to>
      <xdr:col>3</xdr:col>
      <xdr:colOff>76200</xdr:colOff>
      <xdr:row>42</xdr:row>
      <xdr:rowOff>165100</xdr:rowOff>
    </xdr:to>
    <xdr:sp macro="" textlink="">
      <xdr:nvSpPr>
        <xdr:cNvPr id="172" name="Text Box 674">
          <a:extLst>
            <a:ext uri="{FF2B5EF4-FFF2-40B4-BE49-F238E27FC236}">
              <a16:creationId xmlns:a16="http://schemas.microsoft.com/office/drawing/2014/main" id="{22456D1A-F337-4EB6-90C6-0ED72454C432}"/>
            </a:ext>
          </a:extLst>
        </xdr:cNvPr>
        <xdr:cNvSpPr txBox="1">
          <a:spLocks noChangeArrowheads="1"/>
        </xdr:cNvSpPr>
      </xdr:nvSpPr>
      <xdr:spPr bwMode="auto">
        <a:xfrm>
          <a:off x="5441950" y="11410950"/>
          <a:ext cx="762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42</xdr:row>
      <xdr:rowOff>0</xdr:rowOff>
    </xdr:from>
    <xdr:to>
      <xdr:col>3</xdr:col>
      <xdr:colOff>76200</xdr:colOff>
      <xdr:row>42</xdr:row>
      <xdr:rowOff>165100</xdr:rowOff>
    </xdr:to>
    <xdr:sp macro="" textlink="">
      <xdr:nvSpPr>
        <xdr:cNvPr id="173" name="Text Box 675">
          <a:extLst>
            <a:ext uri="{FF2B5EF4-FFF2-40B4-BE49-F238E27FC236}">
              <a16:creationId xmlns:a16="http://schemas.microsoft.com/office/drawing/2014/main" id="{774743A9-7E1E-49E1-B253-1ECF6645C3B8}"/>
            </a:ext>
          </a:extLst>
        </xdr:cNvPr>
        <xdr:cNvSpPr txBox="1">
          <a:spLocks noChangeArrowheads="1"/>
        </xdr:cNvSpPr>
      </xdr:nvSpPr>
      <xdr:spPr bwMode="auto">
        <a:xfrm>
          <a:off x="5441950" y="11410950"/>
          <a:ext cx="762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42</xdr:row>
      <xdr:rowOff>0</xdr:rowOff>
    </xdr:from>
    <xdr:to>
      <xdr:col>3</xdr:col>
      <xdr:colOff>76200</xdr:colOff>
      <xdr:row>42</xdr:row>
      <xdr:rowOff>165100</xdr:rowOff>
    </xdr:to>
    <xdr:sp macro="" textlink="">
      <xdr:nvSpPr>
        <xdr:cNvPr id="174" name="Text Box 676">
          <a:extLst>
            <a:ext uri="{FF2B5EF4-FFF2-40B4-BE49-F238E27FC236}">
              <a16:creationId xmlns:a16="http://schemas.microsoft.com/office/drawing/2014/main" id="{A4E53549-3EA6-4B8A-97E1-B4EFAF774036}"/>
            </a:ext>
          </a:extLst>
        </xdr:cNvPr>
        <xdr:cNvSpPr txBox="1">
          <a:spLocks noChangeArrowheads="1"/>
        </xdr:cNvSpPr>
      </xdr:nvSpPr>
      <xdr:spPr bwMode="auto">
        <a:xfrm>
          <a:off x="5441950" y="11410950"/>
          <a:ext cx="762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42</xdr:row>
      <xdr:rowOff>0</xdr:rowOff>
    </xdr:from>
    <xdr:to>
      <xdr:col>3</xdr:col>
      <xdr:colOff>76200</xdr:colOff>
      <xdr:row>42</xdr:row>
      <xdr:rowOff>165100</xdr:rowOff>
    </xdr:to>
    <xdr:sp macro="" textlink="">
      <xdr:nvSpPr>
        <xdr:cNvPr id="175" name="Text Box 677">
          <a:extLst>
            <a:ext uri="{FF2B5EF4-FFF2-40B4-BE49-F238E27FC236}">
              <a16:creationId xmlns:a16="http://schemas.microsoft.com/office/drawing/2014/main" id="{0AB45FDF-3222-4434-96B3-7E46DA531F3F}"/>
            </a:ext>
          </a:extLst>
        </xdr:cNvPr>
        <xdr:cNvSpPr txBox="1">
          <a:spLocks noChangeArrowheads="1"/>
        </xdr:cNvSpPr>
      </xdr:nvSpPr>
      <xdr:spPr bwMode="auto">
        <a:xfrm>
          <a:off x="5441950" y="11410950"/>
          <a:ext cx="762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42</xdr:row>
      <xdr:rowOff>0</xdr:rowOff>
    </xdr:from>
    <xdr:to>
      <xdr:col>3</xdr:col>
      <xdr:colOff>76200</xdr:colOff>
      <xdr:row>42</xdr:row>
      <xdr:rowOff>165100</xdr:rowOff>
    </xdr:to>
    <xdr:sp macro="" textlink="">
      <xdr:nvSpPr>
        <xdr:cNvPr id="176" name="Text Box 678">
          <a:extLst>
            <a:ext uri="{FF2B5EF4-FFF2-40B4-BE49-F238E27FC236}">
              <a16:creationId xmlns:a16="http://schemas.microsoft.com/office/drawing/2014/main" id="{5D996E55-2473-40A1-B939-64E6ED92F15C}"/>
            </a:ext>
          </a:extLst>
        </xdr:cNvPr>
        <xdr:cNvSpPr txBox="1">
          <a:spLocks noChangeArrowheads="1"/>
        </xdr:cNvSpPr>
      </xdr:nvSpPr>
      <xdr:spPr bwMode="auto">
        <a:xfrm>
          <a:off x="5441950" y="11410950"/>
          <a:ext cx="762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42</xdr:row>
      <xdr:rowOff>0</xdr:rowOff>
    </xdr:from>
    <xdr:to>
      <xdr:col>3</xdr:col>
      <xdr:colOff>76200</xdr:colOff>
      <xdr:row>42</xdr:row>
      <xdr:rowOff>165100</xdr:rowOff>
    </xdr:to>
    <xdr:sp macro="" textlink="">
      <xdr:nvSpPr>
        <xdr:cNvPr id="177" name="Text Box 679">
          <a:extLst>
            <a:ext uri="{FF2B5EF4-FFF2-40B4-BE49-F238E27FC236}">
              <a16:creationId xmlns:a16="http://schemas.microsoft.com/office/drawing/2014/main" id="{E3085859-F825-458D-B6FE-7DE700DFAA84}"/>
            </a:ext>
          </a:extLst>
        </xdr:cNvPr>
        <xdr:cNvSpPr txBox="1">
          <a:spLocks noChangeArrowheads="1"/>
        </xdr:cNvSpPr>
      </xdr:nvSpPr>
      <xdr:spPr bwMode="auto">
        <a:xfrm>
          <a:off x="5441950" y="11410950"/>
          <a:ext cx="762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42</xdr:row>
      <xdr:rowOff>0</xdr:rowOff>
    </xdr:from>
    <xdr:to>
      <xdr:col>3</xdr:col>
      <xdr:colOff>76200</xdr:colOff>
      <xdr:row>42</xdr:row>
      <xdr:rowOff>165100</xdr:rowOff>
    </xdr:to>
    <xdr:sp macro="" textlink="">
      <xdr:nvSpPr>
        <xdr:cNvPr id="178" name="Text Box 680">
          <a:extLst>
            <a:ext uri="{FF2B5EF4-FFF2-40B4-BE49-F238E27FC236}">
              <a16:creationId xmlns:a16="http://schemas.microsoft.com/office/drawing/2014/main" id="{06021BF7-8AF9-4DBD-8F8A-CE83DCD7C10D}"/>
            </a:ext>
          </a:extLst>
        </xdr:cNvPr>
        <xdr:cNvSpPr txBox="1">
          <a:spLocks noChangeArrowheads="1"/>
        </xdr:cNvSpPr>
      </xdr:nvSpPr>
      <xdr:spPr bwMode="auto">
        <a:xfrm>
          <a:off x="5441950" y="11410950"/>
          <a:ext cx="762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42</xdr:row>
      <xdr:rowOff>0</xdr:rowOff>
    </xdr:from>
    <xdr:to>
      <xdr:col>3</xdr:col>
      <xdr:colOff>76200</xdr:colOff>
      <xdr:row>42</xdr:row>
      <xdr:rowOff>165100</xdr:rowOff>
    </xdr:to>
    <xdr:sp macro="" textlink="">
      <xdr:nvSpPr>
        <xdr:cNvPr id="179" name="Text Box 681">
          <a:extLst>
            <a:ext uri="{FF2B5EF4-FFF2-40B4-BE49-F238E27FC236}">
              <a16:creationId xmlns:a16="http://schemas.microsoft.com/office/drawing/2014/main" id="{665A8158-0354-4E5F-8313-1A3A8ECED04B}"/>
            </a:ext>
          </a:extLst>
        </xdr:cNvPr>
        <xdr:cNvSpPr txBox="1">
          <a:spLocks noChangeArrowheads="1"/>
        </xdr:cNvSpPr>
      </xdr:nvSpPr>
      <xdr:spPr bwMode="auto">
        <a:xfrm>
          <a:off x="5441950" y="11410950"/>
          <a:ext cx="762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42</xdr:row>
      <xdr:rowOff>0</xdr:rowOff>
    </xdr:from>
    <xdr:to>
      <xdr:col>3</xdr:col>
      <xdr:colOff>76200</xdr:colOff>
      <xdr:row>42</xdr:row>
      <xdr:rowOff>165100</xdr:rowOff>
    </xdr:to>
    <xdr:sp macro="" textlink="">
      <xdr:nvSpPr>
        <xdr:cNvPr id="180" name="Text Box 682">
          <a:extLst>
            <a:ext uri="{FF2B5EF4-FFF2-40B4-BE49-F238E27FC236}">
              <a16:creationId xmlns:a16="http://schemas.microsoft.com/office/drawing/2014/main" id="{9C493FEC-398F-4DA6-97B5-64DBE988C3F8}"/>
            </a:ext>
          </a:extLst>
        </xdr:cNvPr>
        <xdr:cNvSpPr txBox="1">
          <a:spLocks noChangeArrowheads="1"/>
        </xdr:cNvSpPr>
      </xdr:nvSpPr>
      <xdr:spPr bwMode="auto">
        <a:xfrm>
          <a:off x="5441950" y="11410950"/>
          <a:ext cx="762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42</xdr:row>
      <xdr:rowOff>0</xdr:rowOff>
    </xdr:from>
    <xdr:to>
      <xdr:col>3</xdr:col>
      <xdr:colOff>76200</xdr:colOff>
      <xdr:row>42</xdr:row>
      <xdr:rowOff>165100</xdr:rowOff>
    </xdr:to>
    <xdr:sp macro="" textlink="">
      <xdr:nvSpPr>
        <xdr:cNvPr id="181" name="Text Box 683">
          <a:extLst>
            <a:ext uri="{FF2B5EF4-FFF2-40B4-BE49-F238E27FC236}">
              <a16:creationId xmlns:a16="http://schemas.microsoft.com/office/drawing/2014/main" id="{461BBA43-852F-4402-9B68-18567E664397}"/>
            </a:ext>
          </a:extLst>
        </xdr:cNvPr>
        <xdr:cNvSpPr txBox="1">
          <a:spLocks noChangeArrowheads="1"/>
        </xdr:cNvSpPr>
      </xdr:nvSpPr>
      <xdr:spPr bwMode="auto">
        <a:xfrm>
          <a:off x="5441950" y="11410950"/>
          <a:ext cx="762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42</xdr:row>
      <xdr:rowOff>0</xdr:rowOff>
    </xdr:from>
    <xdr:to>
      <xdr:col>3</xdr:col>
      <xdr:colOff>76200</xdr:colOff>
      <xdr:row>42</xdr:row>
      <xdr:rowOff>165100</xdr:rowOff>
    </xdr:to>
    <xdr:sp macro="" textlink="">
      <xdr:nvSpPr>
        <xdr:cNvPr id="182" name="Text Box 684">
          <a:extLst>
            <a:ext uri="{FF2B5EF4-FFF2-40B4-BE49-F238E27FC236}">
              <a16:creationId xmlns:a16="http://schemas.microsoft.com/office/drawing/2014/main" id="{0B092CA0-4128-432C-9643-F4B906586227}"/>
            </a:ext>
          </a:extLst>
        </xdr:cNvPr>
        <xdr:cNvSpPr txBox="1">
          <a:spLocks noChangeArrowheads="1"/>
        </xdr:cNvSpPr>
      </xdr:nvSpPr>
      <xdr:spPr bwMode="auto">
        <a:xfrm>
          <a:off x="5441950" y="11410950"/>
          <a:ext cx="762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42</xdr:row>
      <xdr:rowOff>0</xdr:rowOff>
    </xdr:from>
    <xdr:to>
      <xdr:col>3</xdr:col>
      <xdr:colOff>76200</xdr:colOff>
      <xdr:row>42</xdr:row>
      <xdr:rowOff>165100</xdr:rowOff>
    </xdr:to>
    <xdr:sp macro="" textlink="">
      <xdr:nvSpPr>
        <xdr:cNvPr id="183" name="Text Box 685">
          <a:extLst>
            <a:ext uri="{FF2B5EF4-FFF2-40B4-BE49-F238E27FC236}">
              <a16:creationId xmlns:a16="http://schemas.microsoft.com/office/drawing/2014/main" id="{CAF75274-7B47-42A4-9129-55F9B7F25EAB}"/>
            </a:ext>
          </a:extLst>
        </xdr:cNvPr>
        <xdr:cNvSpPr txBox="1">
          <a:spLocks noChangeArrowheads="1"/>
        </xdr:cNvSpPr>
      </xdr:nvSpPr>
      <xdr:spPr bwMode="auto">
        <a:xfrm>
          <a:off x="5441950" y="11410950"/>
          <a:ext cx="762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42</xdr:row>
      <xdr:rowOff>0</xdr:rowOff>
    </xdr:from>
    <xdr:to>
      <xdr:col>3</xdr:col>
      <xdr:colOff>76200</xdr:colOff>
      <xdr:row>42</xdr:row>
      <xdr:rowOff>165100</xdr:rowOff>
    </xdr:to>
    <xdr:sp macro="" textlink="">
      <xdr:nvSpPr>
        <xdr:cNvPr id="184" name="Text Box 739">
          <a:extLst>
            <a:ext uri="{FF2B5EF4-FFF2-40B4-BE49-F238E27FC236}">
              <a16:creationId xmlns:a16="http://schemas.microsoft.com/office/drawing/2014/main" id="{92BCD563-46AE-47CB-A09F-BB05858F5F26}"/>
            </a:ext>
          </a:extLst>
        </xdr:cNvPr>
        <xdr:cNvSpPr txBox="1">
          <a:spLocks noChangeArrowheads="1"/>
        </xdr:cNvSpPr>
      </xdr:nvSpPr>
      <xdr:spPr bwMode="auto">
        <a:xfrm>
          <a:off x="5441950" y="11410950"/>
          <a:ext cx="762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42</xdr:row>
      <xdr:rowOff>0</xdr:rowOff>
    </xdr:from>
    <xdr:to>
      <xdr:col>3</xdr:col>
      <xdr:colOff>76200</xdr:colOff>
      <xdr:row>42</xdr:row>
      <xdr:rowOff>165100</xdr:rowOff>
    </xdr:to>
    <xdr:sp macro="" textlink="">
      <xdr:nvSpPr>
        <xdr:cNvPr id="185" name="Text Box 740">
          <a:extLst>
            <a:ext uri="{FF2B5EF4-FFF2-40B4-BE49-F238E27FC236}">
              <a16:creationId xmlns:a16="http://schemas.microsoft.com/office/drawing/2014/main" id="{5155CEA5-5991-4D04-92ED-2F65B431C6D7}"/>
            </a:ext>
          </a:extLst>
        </xdr:cNvPr>
        <xdr:cNvSpPr txBox="1">
          <a:spLocks noChangeArrowheads="1"/>
        </xdr:cNvSpPr>
      </xdr:nvSpPr>
      <xdr:spPr bwMode="auto">
        <a:xfrm>
          <a:off x="5441950" y="11410950"/>
          <a:ext cx="762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42</xdr:row>
      <xdr:rowOff>0</xdr:rowOff>
    </xdr:from>
    <xdr:to>
      <xdr:col>3</xdr:col>
      <xdr:colOff>76200</xdr:colOff>
      <xdr:row>42</xdr:row>
      <xdr:rowOff>165100</xdr:rowOff>
    </xdr:to>
    <xdr:sp macro="" textlink="">
      <xdr:nvSpPr>
        <xdr:cNvPr id="186" name="Text Box 741">
          <a:extLst>
            <a:ext uri="{FF2B5EF4-FFF2-40B4-BE49-F238E27FC236}">
              <a16:creationId xmlns:a16="http://schemas.microsoft.com/office/drawing/2014/main" id="{2DB1B6DF-C3B1-4A04-8570-A8A292036788}"/>
            </a:ext>
          </a:extLst>
        </xdr:cNvPr>
        <xdr:cNvSpPr txBox="1">
          <a:spLocks noChangeArrowheads="1"/>
        </xdr:cNvSpPr>
      </xdr:nvSpPr>
      <xdr:spPr bwMode="auto">
        <a:xfrm>
          <a:off x="5441950" y="11410950"/>
          <a:ext cx="762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42</xdr:row>
      <xdr:rowOff>0</xdr:rowOff>
    </xdr:from>
    <xdr:to>
      <xdr:col>3</xdr:col>
      <xdr:colOff>76200</xdr:colOff>
      <xdr:row>42</xdr:row>
      <xdr:rowOff>165100</xdr:rowOff>
    </xdr:to>
    <xdr:sp macro="" textlink="">
      <xdr:nvSpPr>
        <xdr:cNvPr id="187" name="Text Box 742">
          <a:extLst>
            <a:ext uri="{FF2B5EF4-FFF2-40B4-BE49-F238E27FC236}">
              <a16:creationId xmlns:a16="http://schemas.microsoft.com/office/drawing/2014/main" id="{55725653-D52A-45F3-83F0-616746DCF066}"/>
            </a:ext>
          </a:extLst>
        </xdr:cNvPr>
        <xdr:cNvSpPr txBox="1">
          <a:spLocks noChangeArrowheads="1"/>
        </xdr:cNvSpPr>
      </xdr:nvSpPr>
      <xdr:spPr bwMode="auto">
        <a:xfrm>
          <a:off x="5441950" y="11410950"/>
          <a:ext cx="762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42</xdr:row>
      <xdr:rowOff>0</xdr:rowOff>
    </xdr:from>
    <xdr:to>
      <xdr:col>3</xdr:col>
      <xdr:colOff>76200</xdr:colOff>
      <xdr:row>42</xdr:row>
      <xdr:rowOff>165100</xdr:rowOff>
    </xdr:to>
    <xdr:sp macro="" textlink="">
      <xdr:nvSpPr>
        <xdr:cNvPr id="188" name="Text Box 743">
          <a:extLst>
            <a:ext uri="{FF2B5EF4-FFF2-40B4-BE49-F238E27FC236}">
              <a16:creationId xmlns:a16="http://schemas.microsoft.com/office/drawing/2014/main" id="{4C9BD199-EF57-41FF-92CE-2DD954F5B881}"/>
            </a:ext>
          </a:extLst>
        </xdr:cNvPr>
        <xdr:cNvSpPr txBox="1">
          <a:spLocks noChangeArrowheads="1"/>
        </xdr:cNvSpPr>
      </xdr:nvSpPr>
      <xdr:spPr bwMode="auto">
        <a:xfrm>
          <a:off x="5441950" y="11410950"/>
          <a:ext cx="762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42</xdr:row>
      <xdr:rowOff>0</xdr:rowOff>
    </xdr:from>
    <xdr:to>
      <xdr:col>3</xdr:col>
      <xdr:colOff>76200</xdr:colOff>
      <xdr:row>42</xdr:row>
      <xdr:rowOff>165100</xdr:rowOff>
    </xdr:to>
    <xdr:sp macro="" textlink="">
      <xdr:nvSpPr>
        <xdr:cNvPr id="189" name="Text Box 744">
          <a:extLst>
            <a:ext uri="{FF2B5EF4-FFF2-40B4-BE49-F238E27FC236}">
              <a16:creationId xmlns:a16="http://schemas.microsoft.com/office/drawing/2014/main" id="{572C2463-7720-45E9-B9DF-FF4777DC42CF}"/>
            </a:ext>
          </a:extLst>
        </xdr:cNvPr>
        <xdr:cNvSpPr txBox="1">
          <a:spLocks noChangeArrowheads="1"/>
        </xdr:cNvSpPr>
      </xdr:nvSpPr>
      <xdr:spPr bwMode="auto">
        <a:xfrm>
          <a:off x="5441950" y="11410950"/>
          <a:ext cx="762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43</xdr:row>
      <xdr:rowOff>0</xdr:rowOff>
    </xdr:from>
    <xdr:to>
      <xdr:col>3</xdr:col>
      <xdr:colOff>76200</xdr:colOff>
      <xdr:row>43</xdr:row>
      <xdr:rowOff>171450</xdr:rowOff>
    </xdr:to>
    <xdr:sp macro="" textlink="">
      <xdr:nvSpPr>
        <xdr:cNvPr id="190" name="Text Box 1">
          <a:extLst>
            <a:ext uri="{FF2B5EF4-FFF2-40B4-BE49-F238E27FC236}">
              <a16:creationId xmlns:a16="http://schemas.microsoft.com/office/drawing/2014/main" id="{C7CAE807-B857-4BA4-8247-8738BAAA1FED}"/>
            </a:ext>
          </a:extLst>
        </xdr:cNvPr>
        <xdr:cNvSpPr txBox="1">
          <a:spLocks noChangeArrowheads="1"/>
        </xdr:cNvSpPr>
      </xdr:nvSpPr>
      <xdr:spPr bwMode="auto">
        <a:xfrm>
          <a:off x="5441950" y="116141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43</xdr:row>
      <xdr:rowOff>0</xdr:rowOff>
    </xdr:from>
    <xdr:to>
      <xdr:col>3</xdr:col>
      <xdr:colOff>76200</xdr:colOff>
      <xdr:row>43</xdr:row>
      <xdr:rowOff>171450</xdr:rowOff>
    </xdr:to>
    <xdr:sp macro="" textlink="">
      <xdr:nvSpPr>
        <xdr:cNvPr id="191" name="Text Box 4">
          <a:extLst>
            <a:ext uri="{FF2B5EF4-FFF2-40B4-BE49-F238E27FC236}">
              <a16:creationId xmlns:a16="http://schemas.microsoft.com/office/drawing/2014/main" id="{A1900D4C-C902-4870-81B5-47338C566955}"/>
            </a:ext>
          </a:extLst>
        </xdr:cNvPr>
        <xdr:cNvSpPr txBox="1">
          <a:spLocks noChangeArrowheads="1"/>
        </xdr:cNvSpPr>
      </xdr:nvSpPr>
      <xdr:spPr bwMode="auto">
        <a:xfrm>
          <a:off x="5441950" y="116141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43</xdr:row>
      <xdr:rowOff>0</xdr:rowOff>
    </xdr:from>
    <xdr:to>
      <xdr:col>3</xdr:col>
      <xdr:colOff>76200</xdr:colOff>
      <xdr:row>43</xdr:row>
      <xdr:rowOff>171450</xdr:rowOff>
    </xdr:to>
    <xdr:sp macro="" textlink="">
      <xdr:nvSpPr>
        <xdr:cNvPr id="192" name="Text Box 5">
          <a:extLst>
            <a:ext uri="{FF2B5EF4-FFF2-40B4-BE49-F238E27FC236}">
              <a16:creationId xmlns:a16="http://schemas.microsoft.com/office/drawing/2014/main" id="{8A2DF394-42BF-4F48-B3DB-491AEC87FB4A}"/>
            </a:ext>
          </a:extLst>
        </xdr:cNvPr>
        <xdr:cNvSpPr txBox="1">
          <a:spLocks noChangeArrowheads="1"/>
        </xdr:cNvSpPr>
      </xdr:nvSpPr>
      <xdr:spPr bwMode="auto">
        <a:xfrm>
          <a:off x="5441950" y="116141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43</xdr:row>
      <xdr:rowOff>0</xdr:rowOff>
    </xdr:from>
    <xdr:to>
      <xdr:col>3</xdr:col>
      <xdr:colOff>76200</xdr:colOff>
      <xdr:row>43</xdr:row>
      <xdr:rowOff>171450</xdr:rowOff>
    </xdr:to>
    <xdr:sp macro="" textlink="">
      <xdr:nvSpPr>
        <xdr:cNvPr id="193" name="Text Box 6">
          <a:extLst>
            <a:ext uri="{FF2B5EF4-FFF2-40B4-BE49-F238E27FC236}">
              <a16:creationId xmlns:a16="http://schemas.microsoft.com/office/drawing/2014/main" id="{428D95B4-7298-4315-B928-FE4F022A3E1A}"/>
            </a:ext>
          </a:extLst>
        </xdr:cNvPr>
        <xdr:cNvSpPr txBox="1">
          <a:spLocks noChangeArrowheads="1"/>
        </xdr:cNvSpPr>
      </xdr:nvSpPr>
      <xdr:spPr bwMode="auto">
        <a:xfrm>
          <a:off x="5441950" y="116141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43</xdr:row>
      <xdr:rowOff>0</xdr:rowOff>
    </xdr:from>
    <xdr:to>
      <xdr:col>3</xdr:col>
      <xdr:colOff>76200</xdr:colOff>
      <xdr:row>43</xdr:row>
      <xdr:rowOff>171450</xdr:rowOff>
    </xdr:to>
    <xdr:sp macro="" textlink="">
      <xdr:nvSpPr>
        <xdr:cNvPr id="194" name="Text Box 7">
          <a:extLst>
            <a:ext uri="{FF2B5EF4-FFF2-40B4-BE49-F238E27FC236}">
              <a16:creationId xmlns:a16="http://schemas.microsoft.com/office/drawing/2014/main" id="{EDEAF6CD-46A8-496B-8E2F-F84C3A038EFB}"/>
            </a:ext>
          </a:extLst>
        </xdr:cNvPr>
        <xdr:cNvSpPr txBox="1">
          <a:spLocks noChangeArrowheads="1"/>
        </xdr:cNvSpPr>
      </xdr:nvSpPr>
      <xdr:spPr bwMode="auto">
        <a:xfrm>
          <a:off x="5441950" y="116141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43</xdr:row>
      <xdr:rowOff>0</xdr:rowOff>
    </xdr:from>
    <xdr:to>
      <xdr:col>3</xdr:col>
      <xdr:colOff>76200</xdr:colOff>
      <xdr:row>43</xdr:row>
      <xdr:rowOff>171450</xdr:rowOff>
    </xdr:to>
    <xdr:sp macro="" textlink="">
      <xdr:nvSpPr>
        <xdr:cNvPr id="195" name="Text Box 8">
          <a:extLst>
            <a:ext uri="{FF2B5EF4-FFF2-40B4-BE49-F238E27FC236}">
              <a16:creationId xmlns:a16="http://schemas.microsoft.com/office/drawing/2014/main" id="{9D625A86-AD90-46C0-BE9F-FE7F90CC4DC5}"/>
            </a:ext>
          </a:extLst>
        </xdr:cNvPr>
        <xdr:cNvSpPr txBox="1">
          <a:spLocks noChangeArrowheads="1"/>
        </xdr:cNvSpPr>
      </xdr:nvSpPr>
      <xdr:spPr bwMode="auto">
        <a:xfrm>
          <a:off x="5441950" y="116141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43</xdr:row>
      <xdr:rowOff>0</xdr:rowOff>
    </xdr:from>
    <xdr:to>
      <xdr:col>3</xdr:col>
      <xdr:colOff>76200</xdr:colOff>
      <xdr:row>43</xdr:row>
      <xdr:rowOff>171450</xdr:rowOff>
    </xdr:to>
    <xdr:sp macro="" textlink="">
      <xdr:nvSpPr>
        <xdr:cNvPr id="196" name="Text Box 9">
          <a:extLst>
            <a:ext uri="{FF2B5EF4-FFF2-40B4-BE49-F238E27FC236}">
              <a16:creationId xmlns:a16="http://schemas.microsoft.com/office/drawing/2014/main" id="{6C505419-C9F2-46E4-AADD-9F4201B708B2}"/>
            </a:ext>
          </a:extLst>
        </xdr:cNvPr>
        <xdr:cNvSpPr txBox="1">
          <a:spLocks noChangeArrowheads="1"/>
        </xdr:cNvSpPr>
      </xdr:nvSpPr>
      <xdr:spPr bwMode="auto">
        <a:xfrm>
          <a:off x="5441950" y="116141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43</xdr:row>
      <xdr:rowOff>0</xdr:rowOff>
    </xdr:from>
    <xdr:to>
      <xdr:col>3</xdr:col>
      <xdr:colOff>76200</xdr:colOff>
      <xdr:row>43</xdr:row>
      <xdr:rowOff>171450</xdr:rowOff>
    </xdr:to>
    <xdr:sp macro="" textlink="">
      <xdr:nvSpPr>
        <xdr:cNvPr id="197" name="Text Box 10">
          <a:extLst>
            <a:ext uri="{FF2B5EF4-FFF2-40B4-BE49-F238E27FC236}">
              <a16:creationId xmlns:a16="http://schemas.microsoft.com/office/drawing/2014/main" id="{524F8880-B7E4-4B63-AAFA-E7433BE2E39A}"/>
            </a:ext>
          </a:extLst>
        </xdr:cNvPr>
        <xdr:cNvSpPr txBox="1">
          <a:spLocks noChangeArrowheads="1"/>
        </xdr:cNvSpPr>
      </xdr:nvSpPr>
      <xdr:spPr bwMode="auto">
        <a:xfrm>
          <a:off x="5441950" y="116141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43</xdr:row>
      <xdr:rowOff>0</xdr:rowOff>
    </xdr:from>
    <xdr:to>
      <xdr:col>3</xdr:col>
      <xdr:colOff>76200</xdr:colOff>
      <xdr:row>43</xdr:row>
      <xdr:rowOff>171450</xdr:rowOff>
    </xdr:to>
    <xdr:sp macro="" textlink="">
      <xdr:nvSpPr>
        <xdr:cNvPr id="198" name="Text Box 11">
          <a:extLst>
            <a:ext uri="{FF2B5EF4-FFF2-40B4-BE49-F238E27FC236}">
              <a16:creationId xmlns:a16="http://schemas.microsoft.com/office/drawing/2014/main" id="{D8F82535-B0CF-471D-9D43-2015DD1BE9CD}"/>
            </a:ext>
          </a:extLst>
        </xdr:cNvPr>
        <xdr:cNvSpPr txBox="1">
          <a:spLocks noChangeArrowheads="1"/>
        </xdr:cNvSpPr>
      </xdr:nvSpPr>
      <xdr:spPr bwMode="auto">
        <a:xfrm>
          <a:off x="5441950" y="116141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43</xdr:row>
      <xdr:rowOff>0</xdr:rowOff>
    </xdr:from>
    <xdr:to>
      <xdr:col>3</xdr:col>
      <xdr:colOff>76200</xdr:colOff>
      <xdr:row>43</xdr:row>
      <xdr:rowOff>171450</xdr:rowOff>
    </xdr:to>
    <xdr:sp macro="" textlink="">
      <xdr:nvSpPr>
        <xdr:cNvPr id="199" name="Text Box 140">
          <a:extLst>
            <a:ext uri="{FF2B5EF4-FFF2-40B4-BE49-F238E27FC236}">
              <a16:creationId xmlns:a16="http://schemas.microsoft.com/office/drawing/2014/main" id="{13362EB7-B329-4E39-9017-026CBE0E0458}"/>
            </a:ext>
          </a:extLst>
        </xdr:cNvPr>
        <xdr:cNvSpPr txBox="1">
          <a:spLocks noChangeArrowheads="1"/>
        </xdr:cNvSpPr>
      </xdr:nvSpPr>
      <xdr:spPr bwMode="auto">
        <a:xfrm>
          <a:off x="5441950" y="116141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43</xdr:row>
      <xdr:rowOff>0</xdr:rowOff>
    </xdr:from>
    <xdr:to>
      <xdr:col>3</xdr:col>
      <xdr:colOff>76200</xdr:colOff>
      <xdr:row>43</xdr:row>
      <xdr:rowOff>171450</xdr:rowOff>
    </xdr:to>
    <xdr:sp macro="" textlink="">
      <xdr:nvSpPr>
        <xdr:cNvPr id="200" name="Text Box 141">
          <a:extLst>
            <a:ext uri="{FF2B5EF4-FFF2-40B4-BE49-F238E27FC236}">
              <a16:creationId xmlns:a16="http://schemas.microsoft.com/office/drawing/2014/main" id="{59864907-D9EE-4FBD-B1C4-1C22F66FCE8F}"/>
            </a:ext>
          </a:extLst>
        </xdr:cNvPr>
        <xdr:cNvSpPr txBox="1">
          <a:spLocks noChangeArrowheads="1"/>
        </xdr:cNvSpPr>
      </xdr:nvSpPr>
      <xdr:spPr bwMode="auto">
        <a:xfrm>
          <a:off x="5441950" y="116141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43</xdr:row>
      <xdr:rowOff>0</xdr:rowOff>
    </xdr:from>
    <xdr:to>
      <xdr:col>3</xdr:col>
      <xdr:colOff>76200</xdr:colOff>
      <xdr:row>43</xdr:row>
      <xdr:rowOff>171450</xdr:rowOff>
    </xdr:to>
    <xdr:sp macro="" textlink="">
      <xdr:nvSpPr>
        <xdr:cNvPr id="201" name="Text Box 142">
          <a:extLst>
            <a:ext uri="{FF2B5EF4-FFF2-40B4-BE49-F238E27FC236}">
              <a16:creationId xmlns:a16="http://schemas.microsoft.com/office/drawing/2014/main" id="{F778DBCF-F055-4E75-A50E-912E6110F47F}"/>
            </a:ext>
          </a:extLst>
        </xdr:cNvPr>
        <xdr:cNvSpPr txBox="1">
          <a:spLocks noChangeArrowheads="1"/>
        </xdr:cNvSpPr>
      </xdr:nvSpPr>
      <xdr:spPr bwMode="auto">
        <a:xfrm>
          <a:off x="5441950" y="116141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43</xdr:row>
      <xdr:rowOff>0</xdr:rowOff>
    </xdr:from>
    <xdr:to>
      <xdr:col>3</xdr:col>
      <xdr:colOff>76200</xdr:colOff>
      <xdr:row>43</xdr:row>
      <xdr:rowOff>171450</xdr:rowOff>
    </xdr:to>
    <xdr:sp macro="" textlink="">
      <xdr:nvSpPr>
        <xdr:cNvPr id="202" name="Text Box 143">
          <a:extLst>
            <a:ext uri="{FF2B5EF4-FFF2-40B4-BE49-F238E27FC236}">
              <a16:creationId xmlns:a16="http://schemas.microsoft.com/office/drawing/2014/main" id="{81E73678-93AF-4440-9BE0-3891D95F2B9A}"/>
            </a:ext>
          </a:extLst>
        </xdr:cNvPr>
        <xdr:cNvSpPr txBox="1">
          <a:spLocks noChangeArrowheads="1"/>
        </xdr:cNvSpPr>
      </xdr:nvSpPr>
      <xdr:spPr bwMode="auto">
        <a:xfrm>
          <a:off x="5441950" y="116141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43</xdr:row>
      <xdr:rowOff>0</xdr:rowOff>
    </xdr:from>
    <xdr:to>
      <xdr:col>3</xdr:col>
      <xdr:colOff>76200</xdr:colOff>
      <xdr:row>43</xdr:row>
      <xdr:rowOff>171450</xdr:rowOff>
    </xdr:to>
    <xdr:sp macro="" textlink="">
      <xdr:nvSpPr>
        <xdr:cNvPr id="203" name="Text Box 658">
          <a:extLst>
            <a:ext uri="{FF2B5EF4-FFF2-40B4-BE49-F238E27FC236}">
              <a16:creationId xmlns:a16="http://schemas.microsoft.com/office/drawing/2014/main" id="{27FC2CE8-DE01-4E3B-A7D3-A0EA742EA324}"/>
            </a:ext>
          </a:extLst>
        </xdr:cNvPr>
        <xdr:cNvSpPr txBox="1">
          <a:spLocks noChangeArrowheads="1"/>
        </xdr:cNvSpPr>
      </xdr:nvSpPr>
      <xdr:spPr bwMode="auto">
        <a:xfrm>
          <a:off x="5441950" y="116141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43</xdr:row>
      <xdr:rowOff>0</xdr:rowOff>
    </xdr:from>
    <xdr:to>
      <xdr:col>3</xdr:col>
      <xdr:colOff>76200</xdr:colOff>
      <xdr:row>43</xdr:row>
      <xdr:rowOff>171450</xdr:rowOff>
    </xdr:to>
    <xdr:sp macro="" textlink="">
      <xdr:nvSpPr>
        <xdr:cNvPr id="204" name="Text Box 659">
          <a:extLst>
            <a:ext uri="{FF2B5EF4-FFF2-40B4-BE49-F238E27FC236}">
              <a16:creationId xmlns:a16="http://schemas.microsoft.com/office/drawing/2014/main" id="{1AABBCD4-6A68-4A2B-A067-0C5676CF6043}"/>
            </a:ext>
          </a:extLst>
        </xdr:cNvPr>
        <xdr:cNvSpPr txBox="1">
          <a:spLocks noChangeArrowheads="1"/>
        </xdr:cNvSpPr>
      </xdr:nvSpPr>
      <xdr:spPr bwMode="auto">
        <a:xfrm>
          <a:off x="5441950" y="116141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43</xdr:row>
      <xdr:rowOff>0</xdr:rowOff>
    </xdr:from>
    <xdr:to>
      <xdr:col>3</xdr:col>
      <xdr:colOff>76200</xdr:colOff>
      <xdr:row>43</xdr:row>
      <xdr:rowOff>171450</xdr:rowOff>
    </xdr:to>
    <xdr:sp macro="" textlink="">
      <xdr:nvSpPr>
        <xdr:cNvPr id="205" name="Text Box 660">
          <a:extLst>
            <a:ext uri="{FF2B5EF4-FFF2-40B4-BE49-F238E27FC236}">
              <a16:creationId xmlns:a16="http://schemas.microsoft.com/office/drawing/2014/main" id="{373EC99C-DFA9-4624-92E0-CB4CD5600EAB}"/>
            </a:ext>
          </a:extLst>
        </xdr:cNvPr>
        <xdr:cNvSpPr txBox="1">
          <a:spLocks noChangeArrowheads="1"/>
        </xdr:cNvSpPr>
      </xdr:nvSpPr>
      <xdr:spPr bwMode="auto">
        <a:xfrm>
          <a:off x="5441950" y="116141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43</xdr:row>
      <xdr:rowOff>0</xdr:rowOff>
    </xdr:from>
    <xdr:to>
      <xdr:col>3</xdr:col>
      <xdr:colOff>76200</xdr:colOff>
      <xdr:row>43</xdr:row>
      <xdr:rowOff>171450</xdr:rowOff>
    </xdr:to>
    <xdr:sp macro="" textlink="">
      <xdr:nvSpPr>
        <xdr:cNvPr id="206" name="Text Box 661">
          <a:extLst>
            <a:ext uri="{FF2B5EF4-FFF2-40B4-BE49-F238E27FC236}">
              <a16:creationId xmlns:a16="http://schemas.microsoft.com/office/drawing/2014/main" id="{18A73BE6-5C40-48E9-B9EB-7A83A46AD1FE}"/>
            </a:ext>
          </a:extLst>
        </xdr:cNvPr>
        <xdr:cNvSpPr txBox="1">
          <a:spLocks noChangeArrowheads="1"/>
        </xdr:cNvSpPr>
      </xdr:nvSpPr>
      <xdr:spPr bwMode="auto">
        <a:xfrm>
          <a:off x="5441950" y="116141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43</xdr:row>
      <xdr:rowOff>0</xdr:rowOff>
    </xdr:from>
    <xdr:to>
      <xdr:col>3</xdr:col>
      <xdr:colOff>76200</xdr:colOff>
      <xdr:row>43</xdr:row>
      <xdr:rowOff>171450</xdr:rowOff>
    </xdr:to>
    <xdr:sp macro="" textlink="">
      <xdr:nvSpPr>
        <xdr:cNvPr id="207" name="Text Box 662">
          <a:extLst>
            <a:ext uri="{FF2B5EF4-FFF2-40B4-BE49-F238E27FC236}">
              <a16:creationId xmlns:a16="http://schemas.microsoft.com/office/drawing/2014/main" id="{6A6AA3A8-5C35-43CB-BC08-969C4F4978BC}"/>
            </a:ext>
          </a:extLst>
        </xdr:cNvPr>
        <xdr:cNvSpPr txBox="1">
          <a:spLocks noChangeArrowheads="1"/>
        </xdr:cNvSpPr>
      </xdr:nvSpPr>
      <xdr:spPr bwMode="auto">
        <a:xfrm>
          <a:off x="5441950" y="116141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43</xdr:row>
      <xdr:rowOff>0</xdr:rowOff>
    </xdr:from>
    <xdr:to>
      <xdr:col>3</xdr:col>
      <xdr:colOff>76200</xdr:colOff>
      <xdr:row>43</xdr:row>
      <xdr:rowOff>171450</xdr:rowOff>
    </xdr:to>
    <xdr:sp macro="" textlink="">
      <xdr:nvSpPr>
        <xdr:cNvPr id="208" name="Text Box 663">
          <a:extLst>
            <a:ext uri="{FF2B5EF4-FFF2-40B4-BE49-F238E27FC236}">
              <a16:creationId xmlns:a16="http://schemas.microsoft.com/office/drawing/2014/main" id="{6BC7F011-DC64-4F71-B6B0-9B3770FA5071}"/>
            </a:ext>
          </a:extLst>
        </xdr:cNvPr>
        <xdr:cNvSpPr txBox="1">
          <a:spLocks noChangeArrowheads="1"/>
        </xdr:cNvSpPr>
      </xdr:nvSpPr>
      <xdr:spPr bwMode="auto">
        <a:xfrm>
          <a:off x="5441950" y="116141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43</xdr:row>
      <xdr:rowOff>0</xdr:rowOff>
    </xdr:from>
    <xdr:to>
      <xdr:col>3</xdr:col>
      <xdr:colOff>76200</xdr:colOff>
      <xdr:row>43</xdr:row>
      <xdr:rowOff>171450</xdr:rowOff>
    </xdr:to>
    <xdr:sp macro="" textlink="">
      <xdr:nvSpPr>
        <xdr:cNvPr id="209" name="Text Box 664">
          <a:extLst>
            <a:ext uri="{FF2B5EF4-FFF2-40B4-BE49-F238E27FC236}">
              <a16:creationId xmlns:a16="http://schemas.microsoft.com/office/drawing/2014/main" id="{53DBF1F4-2484-4040-A8BB-8B60F5681CA2}"/>
            </a:ext>
          </a:extLst>
        </xdr:cNvPr>
        <xdr:cNvSpPr txBox="1">
          <a:spLocks noChangeArrowheads="1"/>
        </xdr:cNvSpPr>
      </xdr:nvSpPr>
      <xdr:spPr bwMode="auto">
        <a:xfrm>
          <a:off x="5441950" y="116141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43</xdr:row>
      <xdr:rowOff>0</xdr:rowOff>
    </xdr:from>
    <xdr:to>
      <xdr:col>3</xdr:col>
      <xdr:colOff>76200</xdr:colOff>
      <xdr:row>43</xdr:row>
      <xdr:rowOff>171450</xdr:rowOff>
    </xdr:to>
    <xdr:sp macro="" textlink="">
      <xdr:nvSpPr>
        <xdr:cNvPr id="210" name="Text Box 665">
          <a:extLst>
            <a:ext uri="{FF2B5EF4-FFF2-40B4-BE49-F238E27FC236}">
              <a16:creationId xmlns:a16="http://schemas.microsoft.com/office/drawing/2014/main" id="{91664F27-B603-44A2-8835-DBAB9F58EB61}"/>
            </a:ext>
          </a:extLst>
        </xdr:cNvPr>
        <xdr:cNvSpPr txBox="1">
          <a:spLocks noChangeArrowheads="1"/>
        </xdr:cNvSpPr>
      </xdr:nvSpPr>
      <xdr:spPr bwMode="auto">
        <a:xfrm>
          <a:off x="5441950" y="116141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43</xdr:row>
      <xdr:rowOff>0</xdr:rowOff>
    </xdr:from>
    <xdr:to>
      <xdr:col>3</xdr:col>
      <xdr:colOff>76200</xdr:colOff>
      <xdr:row>43</xdr:row>
      <xdr:rowOff>171450</xdr:rowOff>
    </xdr:to>
    <xdr:sp macro="" textlink="">
      <xdr:nvSpPr>
        <xdr:cNvPr id="211" name="Text Box 666">
          <a:extLst>
            <a:ext uri="{FF2B5EF4-FFF2-40B4-BE49-F238E27FC236}">
              <a16:creationId xmlns:a16="http://schemas.microsoft.com/office/drawing/2014/main" id="{D8EC211E-B233-4B8E-B05D-EAC4A7FF33D9}"/>
            </a:ext>
          </a:extLst>
        </xdr:cNvPr>
        <xdr:cNvSpPr txBox="1">
          <a:spLocks noChangeArrowheads="1"/>
        </xdr:cNvSpPr>
      </xdr:nvSpPr>
      <xdr:spPr bwMode="auto">
        <a:xfrm>
          <a:off x="5441950" y="116141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43</xdr:row>
      <xdr:rowOff>0</xdr:rowOff>
    </xdr:from>
    <xdr:to>
      <xdr:col>3</xdr:col>
      <xdr:colOff>76200</xdr:colOff>
      <xdr:row>43</xdr:row>
      <xdr:rowOff>171450</xdr:rowOff>
    </xdr:to>
    <xdr:sp macro="" textlink="">
      <xdr:nvSpPr>
        <xdr:cNvPr id="212" name="Text Box 667">
          <a:extLst>
            <a:ext uri="{FF2B5EF4-FFF2-40B4-BE49-F238E27FC236}">
              <a16:creationId xmlns:a16="http://schemas.microsoft.com/office/drawing/2014/main" id="{0899A9F5-5F2A-47ED-9787-D51FCCB3531D}"/>
            </a:ext>
          </a:extLst>
        </xdr:cNvPr>
        <xdr:cNvSpPr txBox="1">
          <a:spLocks noChangeArrowheads="1"/>
        </xdr:cNvSpPr>
      </xdr:nvSpPr>
      <xdr:spPr bwMode="auto">
        <a:xfrm>
          <a:off x="5441950" y="116141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43</xdr:row>
      <xdr:rowOff>0</xdr:rowOff>
    </xdr:from>
    <xdr:to>
      <xdr:col>3</xdr:col>
      <xdr:colOff>76200</xdr:colOff>
      <xdr:row>43</xdr:row>
      <xdr:rowOff>171450</xdr:rowOff>
    </xdr:to>
    <xdr:sp macro="" textlink="">
      <xdr:nvSpPr>
        <xdr:cNvPr id="213" name="Text Box 668">
          <a:extLst>
            <a:ext uri="{FF2B5EF4-FFF2-40B4-BE49-F238E27FC236}">
              <a16:creationId xmlns:a16="http://schemas.microsoft.com/office/drawing/2014/main" id="{2B20DCDA-300F-4100-BDAA-91100B31D42F}"/>
            </a:ext>
          </a:extLst>
        </xdr:cNvPr>
        <xdr:cNvSpPr txBox="1">
          <a:spLocks noChangeArrowheads="1"/>
        </xdr:cNvSpPr>
      </xdr:nvSpPr>
      <xdr:spPr bwMode="auto">
        <a:xfrm>
          <a:off x="5441950" y="116141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43</xdr:row>
      <xdr:rowOff>0</xdr:rowOff>
    </xdr:from>
    <xdr:to>
      <xdr:col>3</xdr:col>
      <xdr:colOff>76200</xdr:colOff>
      <xdr:row>43</xdr:row>
      <xdr:rowOff>171450</xdr:rowOff>
    </xdr:to>
    <xdr:sp macro="" textlink="">
      <xdr:nvSpPr>
        <xdr:cNvPr id="214" name="Text Box 669">
          <a:extLst>
            <a:ext uri="{FF2B5EF4-FFF2-40B4-BE49-F238E27FC236}">
              <a16:creationId xmlns:a16="http://schemas.microsoft.com/office/drawing/2014/main" id="{73BA8BA3-01A1-4B90-9E61-6CC377CDFBAF}"/>
            </a:ext>
          </a:extLst>
        </xdr:cNvPr>
        <xdr:cNvSpPr txBox="1">
          <a:spLocks noChangeArrowheads="1"/>
        </xdr:cNvSpPr>
      </xdr:nvSpPr>
      <xdr:spPr bwMode="auto">
        <a:xfrm>
          <a:off x="5441950" y="116141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43</xdr:row>
      <xdr:rowOff>0</xdr:rowOff>
    </xdr:from>
    <xdr:to>
      <xdr:col>3</xdr:col>
      <xdr:colOff>76200</xdr:colOff>
      <xdr:row>43</xdr:row>
      <xdr:rowOff>171450</xdr:rowOff>
    </xdr:to>
    <xdr:sp macro="" textlink="">
      <xdr:nvSpPr>
        <xdr:cNvPr id="215" name="Text Box 670">
          <a:extLst>
            <a:ext uri="{FF2B5EF4-FFF2-40B4-BE49-F238E27FC236}">
              <a16:creationId xmlns:a16="http://schemas.microsoft.com/office/drawing/2014/main" id="{1F204B81-B161-4E8E-A0AC-E27FC90F0142}"/>
            </a:ext>
          </a:extLst>
        </xdr:cNvPr>
        <xdr:cNvSpPr txBox="1">
          <a:spLocks noChangeArrowheads="1"/>
        </xdr:cNvSpPr>
      </xdr:nvSpPr>
      <xdr:spPr bwMode="auto">
        <a:xfrm>
          <a:off x="5441950" y="116141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43</xdr:row>
      <xdr:rowOff>0</xdr:rowOff>
    </xdr:from>
    <xdr:to>
      <xdr:col>3</xdr:col>
      <xdr:colOff>76200</xdr:colOff>
      <xdr:row>43</xdr:row>
      <xdr:rowOff>171450</xdr:rowOff>
    </xdr:to>
    <xdr:sp macro="" textlink="">
      <xdr:nvSpPr>
        <xdr:cNvPr id="216" name="Text Box 671">
          <a:extLst>
            <a:ext uri="{FF2B5EF4-FFF2-40B4-BE49-F238E27FC236}">
              <a16:creationId xmlns:a16="http://schemas.microsoft.com/office/drawing/2014/main" id="{15631657-A84E-4CAD-BDE6-8AFB41CFCD4A}"/>
            </a:ext>
          </a:extLst>
        </xdr:cNvPr>
        <xdr:cNvSpPr txBox="1">
          <a:spLocks noChangeArrowheads="1"/>
        </xdr:cNvSpPr>
      </xdr:nvSpPr>
      <xdr:spPr bwMode="auto">
        <a:xfrm>
          <a:off x="5441950" y="116141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43</xdr:row>
      <xdr:rowOff>0</xdr:rowOff>
    </xdr:from>
    <xdr:to>
      <xdr:col>3</xdr:col>
      <xdr:colOff>76200</xdr:colOff>
      <xdr:row>43</xdr:row>
      <xdr:rowOff>171450</xdr:rowOff>
    </xdr:to>
    <xdr:sp macro="" textlink="">
      <xdr:nvSpPr>
        <xdr:cNvPr id="217" name="Text Box 672">
          <a:extLst>
            <a:ext uri="{FF2B5EF4-FFF2-40B4-BE49-F238E27FC236}">
              <a16:creationId xmlns:a16="http://schemas.microsoft.com/office/drawing/2014/main" id="{19E5EA20-602F-4B34-B285-ABBC0F1285EB}"/>
            </a:ext>
          </a:extLst>
        </xdr:cNvPr>
        <xdr:cNvSpPr txBox="1">
          <a:spLocks noChangeArrowheads="1"/>
        </xdr:cNvSpPr>
      </xdr:nvSpPr>
      <xdr:spPr bwMode="auto">
        <a:xfrm>
          <a:off x="5441950" y="116141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43</xdr:row>
      <xdr:rowOff>0</xdr:rowOff>
    </xdr:from>
    <xdr:to>
      <xdr:col>3</xdr:col>
      <xdr:colOff>76200</xdr:colOff>
      <xdr:row>43</xdr:row>
      <xdr:rowOff>171450</xdr:rowOff>
    </xdr:to>
    <xdr:sp macro="" textlink="">
      <xdr:nvSpPr>
        <xdr:cNvPr id="218" name="Text Box 673">
          <a:extLst>
            <a:ext uri="{FF2B5EF4-FFF2-40B4-BE49-F238E27FC236}">
              <a16:creationId xmlns:a16="http://schemas.microsoft.com/office/drawing/2014/main" id="{EBA3DB84-C82D-40FE-ABE9-89AB814C76A3}"/>
            </a:ext>
          </a:extLst>
        </xdr:cNvPr>
        <xdr:cNvSpPr txBox="1">
          <a:spLocks noChangeArrowheads="1"/>
        </xdr:cNvSpPr>
      </xdr:nvSpPr>
      <xdr:spPr bwMode="auto">
        <a:xfrm>
          <a:off x="5441950" y="116141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43</xdr:row>
      <xdr:rowOff>0</xdr:rowOff>
    </xdr:from>
    <xdr:to>
      <xdr:col>3</xdr:col>
      <xdr:colOff>76200</xdr:colOff>
      <xdr:row>43</xdr:row>
      <xdr:rowOff>171450</xdr:rowOff>
    </xdr:to>
    <xdr:sp macro="" textlink="">
      <xdr:nvSpPr>
        <xdr:cNvPr id="219" name="Text Box 674">
          <a:extLst>
            <a:ext uri="{FF2B5EF4-FFF2-40B4-BE49-F238E27FC236}">
              <a16:creationId xmlns:a16="http://schemas.microsoft.com/office/drawing/2014/main" id="{2812A4C5-1704-4C5F-8246-43A0DF743BE9}"/>
            </a:ext>
          </a:extLst>
        </xdr:cNvPr>
        <xdr:cNvSpPr txBox="1">
          <a:spLocks noChangeArrowheads="1"/>
        </xdr:cNvSpPr>
      </xdr:nvSpPr>
      <xdr:spPr bwMode="auto">
        <a:xfrm>
          <a:off x="5441950" y="116141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43</xdr:row>
      <xdr:rowOff>0</xdr:rowOff>
    </xdr:from>
    <xdr:to>
      <xdr:col>3</xdr:col>
      <xdr:colOff>76200</xdr:colOff>
      <xdr:row>43</xdr:row>
      <xdr:rowOff>171450</xdr:rowOff>
    </xdr:to>
    <xdr:sp macro="" textlink="">
      <xdr:nvSpPr>
        <xdr:cNvPr id="220" name="Text Box 675">
          <a:extLst>
            <a:ext uri="{FF2B5EF4-FFF2-40B4-BE49-F238E27FC236}">
              <a16:creationId xmlns:a16="http://schemas.microsoft.com/office/drawing/2014/main" id="{C8AF5770-A3BC-45DA-ABFB-65E7E7450FAF}"/>
            </a:ext>
          </a:extLst>
        </xdr:cNvPr>
        <xdr:cNvSpPr txBox="1">
          <a:spLocks noChangeArrowheads="1"/>
        </xdr:cNvSpPr>
      </xdr:nvSpPr>
      <xdr:spPr bwMode="auto">
        <a:xfrm>
          <a:off x="5441950" y="116141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43</xdr:row>
      <xdr:rowOff>0</xdr:rowOff>
    </xdr:from>
    <xdr:to>
      <xdr:col>3</xdr:col>
      <xdr:colOff>76200</xdr:colOff>
      <xdr:row>43</xdr:row>
      <xdr:rowOff>171450</xdr:rowOff>
    </xdr:to>
    <xdr:sp macro="" textlink="">
      <xdr:nvSpPr>
        <xdr:cNvPr id="221" name="Text Box 676">
          <a:extLst>
            <a:ext uri="{FF2B5EF4-FFF2-40B4-BE49-F238E27FC236}">
              <a16:creationId xmlns:a16="http://schemas.microsoft.com/office/drawing/2014/main" id="{0D7C6B41-EA4D-4153-A20B-C4C8A752D2AE}"/>
            </a:ext>
          </a:extLst>
        </xdr:cNvPr>
        <xdr:cNvSpPr txBox="1">
          <a:spLocks noChangeArrowheads="1"/>
        </xdr:cNvSpPr>
      </xdr:nvSpPr>
      <xdr:spPr bwMode="auto">
        <a:xfrm>
          <a:off x="5441950" y="116141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43</xdr:row>
      <xdr:rowOff>0</xdr:rowOff>
    </xdr:from>
    <xdr:to>
      <xdr:col>3</xdr:col>
      <xdr:colOff>76200</xdr:colOff>
      <xdr:row>43</xdr:row>
      <xdr:rowOff>171450</xdr:rowOff>
    </xdr:to>
    <xdr:sp macro="" textlink="">
      <xdr:nvSpPr>
        <xdr:cNvPr id="222" name="Text Box 677">
          <a:extLst>
            <a:ext uri="{FF2B5EF4-FFF2-40B4-BE49-F238E27FC236}">
              <a16:creationId xmlns:a16="http://schemas.microsoft.com/office/drawing/2014/main" id="{02A57CA1-E457-4B1B-A3AA-E6A09608E479}"/>
            </a:ext>
          </a:extLst>
        </xdr:cNvPr>
        <xdr:cNvSpPr txBox="1">
          <a:spLocks noChangeArrowheads="1"/>
        </xdr:cNvSpPr>
      </xdr:nvSpPr>
      <xdr:spPr bwMode="auto">
        <a:xfrm>
          <a:off x="5441950" y="116141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43</xdr:row>
      <xdr:rowOff>0</xdr:rowOff>
    </xdr:from>
    <xdr:to>
      <xdr:col>3</xdr:col>
      <xdr:colOff>76200</xdr:colOff>
      <xdr:row>43</xdr:row>
      <xdr:rowOff>171450</xdr:rowOff>
    </xdr:to>
    <xdr:sp macro="" textlink="">
      <xdr:nvSpPr>
        <xdr:cNvPr id="223" name="Text Box 678">
          <a:extLst>
            <a:ext uri="{FF2B5EF4-FFF2-40B4-BE49-F238E27FC236}">
              <a16:creationId xmlns:a16="http://schemas.microsoft.com/office/drawing/2014/main" id="{B88E7FE1-9F46-403B-9576-832A1AAFFF0D}"/>
            </a:ext>
          </a:extLst>
        </xdr:cNvPr>
        <xdr:cNvSpPr txBox="1">
          <a:spLocks noChangeArrowheads="1"/>
        </xdr:cNvSpPr>
      </xdr:nvSpPr>
      <xdr:spPr bwMode="auto">
        <a:xfrm>
          <a:off x="5441950" y="116141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43</xdr:row>
      <xdr:rowOff>0</xdr:rowOff>
    </xdr:from>
    <xdr:to>
      <xdr:col>3</xdr:col>
      <xdr:colOff>76200</xdr:colOff>
      <xdr:row>43</xdr:row>
      <xdr:rowOff>171450</xdr:rowOff>
    </xdr:to>
    <xdr:sp macro="" textlink="">
      <xdr:nvSpPr>
        <xdr:cNvPr id="224" name="Text Box 679">
          <a:extLst>
            <a:ext uri="{FF2B5EF4-FFF2-40B4-BE49-F238E27FC236}">
              <a16:creationId xmlns:a16="http://schemas.microsoft.com/office/drawing/2014/main" id="{436E53E7-EF74-454F-9174-180118A8A8D3}"/>
            </a:ext>
          </a:extLst>
        </xdr:cNvPr>
        <xdr:cNvSpPr txBox="1">
          <a:spLocks noChangeArrowheads="1"/>
        </xdr:cNvSpPr>
      </xdr:nvSpPr>
      <xdr:spPr bwMode="auto">
        <a:xfrm>
          <a:off x="5441950" y="116141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43</xdr:row>
      <xdr:rowOff>0</xdr:rowOff>
    </xdr:from>
    <xdr:to>
      <xdr:col>3</xdr:col>
      <xdr:colOff>76200</xdr:colOff>
      <xdr:row>43</xdr:row>
      <xdr:rowOff>171450</xdr:rowOff>
    </xdr:to>
    <xdr:sp macro="" textlink="">
      <xdr:nvSpPr>
        <xdr:cNvPr id="225" name="Text Box 680">
          <a:extLst>
            <a:ext uri="{FF2B5EF4-FFF2-40B4-BE49-F238E27FC236}">
              <a16:creationId xmlns:a16="http://schemas.microsoft.com/office/drawing/2014/main" id="{F0270B66-2458-4145-B3C2-5069DC2161DE}"/>
            </a:ext>
          </a:extLst>
        </xdr:cNvPr>
        <xdr:cNvSpPr txBox="1">
          <a:spLocks noChangeArrowheads="1"/>
        </xdr:cNvSpPr>
      </xdr:nvSpPr>
      <xdr:spPr bwMode="auto">
        <a:xfrm>
          <a:off x="5441950" y="116141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43</xdr:row>
      <xdr:rowOff>0</xdr:rowOff>
    </xdr:from>
    <xdr:to>
      <xdr:col>3</xdr:col>
      <xdr:colOff>76200</xdr:colOff>
      <xdr:row>43</xdr:row>
      <xdr:rowOff>171450</xdr:rowOff>
    </xdr:to>
    <xdr:sp macro="" textlink="">
      <xdr:nvSpPr>
        <xdr:cNvPr id="226" name="Text Box 681">
          <a:extLst>
            <a:ext uri="{FF2B5EF4-FFF2-40B4-BE49-F238E27FC236}">
              <a16:creationId xmlns:a16="http://schemas.microsoft.com/office/drawing/2014/main" id="{6930116A-69BC-4036-9C06-89628C15F6B8}"/>
            </a:ext>
          </a:extLst>
        </xdr:cNvPr>
        <xdr:cNvSpPr txBox="1">
          <a:spLocks noChangeArrowheads="1"/>
        </xdr:cNvSpPr>
      </xdr:nvSpPr>
      <xdr:spPr bwMode="auto">
        <a:xfrm>
          <a:off x="5441950" y="116141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43</xdr:row>
      <xdr:rowOff>0</xdr:rowOff>
    </xdr:from>
    <xdr:to>
      <xdr:col>3</xdr:col>
      <xdr:colOff>76200</xdr:colOff>
      <xdr:row>43</xdr:row>
      <xdr:rowOff>171450</xdr:rowOff>
    </xdr:to>
    <xdr:sp macro="" textlink="">
      <xdr:nvSpPr>
        <xdr:cNvPr id="227" name="Text Box 682">
          <a:extLst>
            <a:ext uri="{FF2B5EF4-FFF2-40B4-BE49-F238E27FC236}">
              <a16:creationId xmlns:a16="http://schemas.microsoft.com/office/drawing/2014/main" id="{2CB178F8-79B1-4900-A64D-2D3367846CA7}"/>
            </a:ext>
          </a:extLst>
        </xdr:cNvPr>
        <xdr:cNvSpPr txBox="1">
          <a:spLocks noChangeArrowheads="1"/>
        </xdr:cNvSpPr>
      </xdr:nvSpPr>
      <xdr:spPr bwMode="auto">
        <a:xfrm>
          <a:off x="5441950" y="116141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43</xdr:row>
      <xdr:rowOff>0</xdr:rowOff>
    </xdr:from>
    <xdr:to>
      <xdr:col>3</xdr:col>
      <xdr:colOff>76200</xdr:colOff>
      <xdr:row>43</xdr:row>
      <xdr:rowOff>171450</xdr:rowOff>
    </xdr:to>
    <xdr:sp macro="" textlink="">
      <xdr:nvSpPr>
        <xdr:cNvPr id="228" name="Text Box 683">
          <a:extLst>
            <a:ext uri="{FF2B5EF4-FFF2-40B4-BE49-F238E27FC236}">
              <a16:creationId xmlns:a16="http://schemas.microsoft.com/office/drawing/2014/main" id="{26313071-DE2B-4269-9D38-09B25CA49F56}"/>
            </a:ext>
          </a:extLst>
        </xdr:cNvPr>
        <xdr:cNvSpPr txBox="1">
          <a:spLocks noChangeArrowheads="1"/>
        </xdr:cNvSpPr>
      </xdr:nvSpPr>
      <xdr:spPr bwMode="auto">
        <a:xfrm>
          <a:off x="5441950" y="116141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43</xdr:row>
      <xdr:rowOff>0</xdr:rowOff>
    </xdr:from>
    <xdr:to>
      <xdr:col>3</xdr:col>
      <xdr:colOff>76200</xdr:colOff>
      <xdr:row>43</xdr:row>
      <xdr:rowOff>171450</xdr:rowOff>
    </xdr:to>
    <xdr:sp macro="" textlink="">
      <xdr:nvSpPr>
        <xdr:cNvPr id="229" name="Text Box 684">
          <a:extLst>
            <a:ext uri="{FF2B5EF4-FFF2-40B4-BE49-F238E27FC236}">
              <a16:creationId xmlns:a16="http://schemas.microsoft.com/office/drawing/2014/main" id="{F4DBEE7F-8050-4CCD-98A0-E9627E174EA0}"/>
            </a:ext>
          </a:extLst>
        </xdr:cNvPr>
        <xdr:cNvSpPr txBox="1">
          <a:spLocks noChangeArrowheads="1"/>
        </xdr:cNvSpPr>
      </xdr:nvSpPr>
      <xdr:spPr bwMode="auto">
        <a:xfrm>
          <a:off x="5441950" y="116141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43</xdr:row>
      <xdr:rowOff>0</xdr:rowOff>
    </xdr:from>
    <xdr:to>
      <xdr:col>3</xdr:col>
      <xdr:colOff>76200</xdr:colOff>
      <xdr:row>43</xdr:row>
      <xdr:rowOff>171450</xdr:rowOff>
    </xdr:to>
    <xdr:sp macro="" textlink="">
      <xdr:nvSpPr>
        <xdr:cNvPr id="230" name="Text Box 685">
          <a:extLst>
            <a:ext uri="{FF2B5EF4-FFF2-40B4-BE49-F238E27FC236}">
              <a16:creationId xmlns:a16="http://schemas.microsoft.com/office/drawing/2014/main" id="{ADA5722F-5F43-4B2F-AE21-BF6E33949D96}"/>
            </a:ext>
          </a:extLst>
        </xdr:cNvPr>
        <xdr:cNvSpPr txBox="1">
          <a:spLocks noChangeArrowheads="1"/>
        </xdr:cNvSpPr>
      </xdr:nvSpPr>
      <xdr:spPr bwMode="auto">
        <a:xfrm>
          <a:off x="5441950" y="116141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43</xdr:row>
      <xdr:rowOff>0</xdr:rowOff>
    </xdr:from>
    <xdr:to>
      <xdr:col>3</xdr:col>
      <xdr:colOff>76200</xdr:colOff>
      <xdr:row>43</xdr:row>
      <xdr:rowOff>171450</xdr:rowOff>
    </xdr:to>
    <xdr:sp macro="" textlink="">
      <xdr:nvSpPr>
        <xdr:cNvPr id="231" name="Text Box 739">
          <a:extLst>
            <a:ext uri="{FF2B5EF4-FFF2-40B4-BE49-F238E27FC236}">
              <a16:creationId xmlns:a16="http://schemas.microsoft.com/office/drawing/2014/main" id="{6A994B99-ABD6-4C8A-847C-140AFB37B3D4}"/>
            </a:ext>
          </a:extLst>
        </xdr:cNvPr>
        <xdr:cNvSpPr txBox="1">
          <a:spLocks noChangeArrowheads="1"/>
        </xdr:cNvSpPr>
      </xdr:nvSpPr>
      <xdr:spPr bwMode="auto">
        <a:xfrm>
          <a:off x="5441950" y="116141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43</xdr:row>
      <xdr:rowOff>0</xdr:rowOff>
    </xdr:from>
    <xdr:to>
      <xdr:col>3</xdr:col>
      <xdr:colOff>76200</xdr:colOff>
      <xdr:row>43</xdr:row>
      <xdr:rowOff>171450</xdr:rowOff>
    </xdr:to>
    <xdr:sp macro="" textlink="">
      <xdr:nvSpPr>
        <xdr:cNvPr id="232" name="Text Box 740">
          <a:extLst>
            <a:ext uri="{FF2B5EF4-FFF2-40B4-BE49-F238E27FC236}">
              <a16:creationId xmlns:a16="http://schemas.microsoft.com/office/drawing/2014/main" id="{74D22E96-DBF0-448A-AE3D-4553A915FF60}"/>
            </a:ext>
          </a:extLst>
        </xdr:cNvPr>
        <xdr:cNvSpPr txBox="1">
          <a:spLocks noChangeArrowheads="1"/>
        </xdr:cNvSpPr>
      </xdr:nvSpPr>
      <xdr:spPr bwMode="auto">
        <a:xfrm>
          <a:off x="5441950" y="116141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43</xdr:row>
      <xdr:rowOff>0</xdr:rowOff>
    </xdr:from>
    <xdr:to>
      <xdr:col>3</xdr:col>
      <xdr:colOff>76200</xdr:colOff>
      <xdr:row>43</xdr:row>
      <xdr:rowOff>171450</xdr:rowOff>
    </xdr:to>
    <xdr:sp macro="" textlink="">
      <xdr:nvSpPr>
        <xdr:cNvPr id="233" name="Text Box 741">
          <a:extLst>
            <a:ext uri="{FF2B5EF4-FFF2-40B4-BE49-F238E27FC236}">
              <a16:creationId xmlns:a16="http://schemas.microsoft.com/office/drawing/2014/main" id="{01651186-18E7-4AAB-980F-B96482B4058F}"/>
            </a:ext>
          </a:extLst>
        </xdr:cNvPr>
        <xdr:cNvSpPr txBox="1">
          <a:spLocks noChangeArrowheads="1"/>
        </xdr:cNvSpPr>
      </xdr:nvSpPr>
      <xdr:spPr bwMode="auto">
        <a:xfrm>
          <a:off x="5441950" y="116141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43</xdr:row>
      <xdr:rowOff>0</xdr:rowOff>
    </xdr:from>
    <xdr:to>
      <xdr:col>3</xdr:col>
      <xdr:colOff>76200</xdr:colOff>
      <xdr:row>43</xdr:row>
      <xdr:rowOff>171450</xdr:rowOff>
    </xdr:to>
    <xdr:sp macro="" textlink="">
      <xdr:nvSpPr>
        <xdr:cNvPr id="234" name="Text Box 742">
          <a:extLst>
            <a:ext uri="{FF2B5EF4-FFF2-40B4-BE49-F238E27FC236}">
              <a16:creationId xmlns:a16="http://schemas.microsoft.com/office/drawing/2014/main" id="{92EA970F-55D2-4172-BF13-33A6193C1990}"/>
            </a:ext>
          </a:extLst>
        </xdr:cNvPr>
        <xdr:cNvSpPr txBox="1">
          <a:spLocks noChangeArrowheads="1"/>
        </xdr:cNvSpPr>
      </xdr:nvSpPr>
      <xdr:spPr bwMode="auto">
        <a:xfrm>
          <a:off x="5441950" y="116141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43</xdr:row>
      <xdr:rowOff>0</xdr:rowOff>
    </xdr:from>
    <xdr:to>
      <xdr:col>3</xdr:col>
      <xdr:colOff>76200</xdr:colOff>
      <xdr:row>43</xdr:row>
      <xdr:rowOff>171450</xdr:rowOff>
    </xdr:to>
    <xdr:sp macro="" textlink="">
      <xdr:nvSpPr>
        <xdr:cNvPr id="235" name="Text Box 743">
          <a:extLst>
            <a:ext uri="{FF2B5EF4-FFF2-40B4-BE49-F238E27FC236}">
              <a16:creationId xmlns:a16="http://schemas.microsoft.com/office/drawing/2014/main" id="{8F5A5B5F-477A-4409-9BE2-29DCA6F9827D}"/>
            </a:ext>
          </a:extLst>
        </xdr:cNvPr>
        <xdr:cNvSpPr txBox="1">
          <a:spLocks noChangeArrowheads="1"/>
        </xdr:cNvSpPr>
      </xdr:nvSpPr>
      <xdr:spPr bwMode="auto">
        <a:xfrm>
          <a:off x="5441950" y="116141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43</xdr:row>
      <xdr:rowOff>0</xdr:rowOff>
    </xdr:from>
    <xdr:to>
      <xdr:col>3</xdr:col>
      <xdr:colOff>76200</xdr:colOff>
      <xdr:row>43</xdr:row>
      <xdr:rowOff>171450</xdr:rowOff>
    </xdr:to>
    <xdr:sp macro="" textlink="">
      <xdr:nvSpPr>
        <xdr:cNvPr id="236" name="Text Box 744">
          <a:extLst>
            <a:ext uri="{FF2B5EF4-FFF2-40B4-BE49-F238E27FC236}">
              <a16:creationId xmlns:a16="http://schemas.microsoft.com/office/drawing/2014/main" id="{BDEFF085-44A7-4781-B3B7-88E1102CB79D}"/>
            </a:ext>
          </a:extLst>
        </xdr:cNvPr>
        <xdr:cNvSpPr txBox="1">
          <a:spLocks noChangeArrowheads="1"/>
        </xdr:cNvSpPr>
      </xdr:nvSpPr>
      <xdr:spPr bwMode="auto">
        <a:xfrm>
          <a:off x="5441950" y="116141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44</xdr:row>
      <xdr:rowOff>0</xdr:rowOff>
    </xdr:from>
    <xdr:to>
      <xdr:col>3</xdr:col>
      <xdr:colOff>76200</xdr:colOff>
      <xdr:row>45</xdr:row>
      <xdr:rowOff>12700</xdr:rowOff>
    </xdr:to>
    <xdr:sp macro="" textlink="">
      <xdr:nvSpPr>
        <xdr:cNvPr id="237" name="Text Box 1">
          <a:extLst>
            <a:ext uri="{FF2B5EF4-FFF2-40B4-BE49-F238E27FC236}">
              <a16:creationId xmlns:a16="http://schemas.microsoft.com/office/drawing/2014/main" id="{4DFA5677-355D-4EFE-81A1-F4035BF47000}"/>
            </a:ext>
          </a:extLst>
        </xdr:cNvPr>
        <xdr:cNvSpPr txBox="1">
          <a:spLocks noChangeArrowheads="1"/>
        </xdr:cNvSpPr>
      </xdr:nvSpPr>
      <xdr:spPr bwMode="auto">
        <a:xfrm>
          <a:off x="5441950" y="118110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44</xdr:row>
      <xdr:rowOff>0</xdr:rowOff>
    </xdr:from>
    <xdr:to>
      <xdr:col>3</xdr:col>
      <xdr:colOff>76200</xdr:colOff>
      <xdr:row>45</xdr:row>
      <xdr:rowOff>12700</xdr:rowOff>
    </xdr:to>
    <xdr:sp macro="" textlink="">
      <xdr:nvSpPr>
        <xdr:cNvPr id="238" name="Text Box 4">
          <a:extLst>
            <a:ext uri="{FF2B5EF4-FFF2-40B4-BE49-F238E27FC236}">
              <a16:creationId xmlns:a16="http://schemas.microsoft.com/office/drawing/2014/main" id="{65060D73-1EFE-47CC-AC77-DCA9DB0C06C5}"/>
            </a:ext>
          </a:extLst>
        </xdr:cNvPr>
        <xdr:cNvSpPr txBox="1">
          <a:spLocks noChangeArrowheads="1"/>
        </xdr:cNvSpPr>
      </xdr:nvSpPr>
      <xdr:spPr bwMode="auto">
        <a:xfrm>
          <a:off x="5441950" y="118110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44</xdr:row>
      <xdr:rowOff>0</xdr:rowOff>
    </xdr:from>
    <xdr:to>
      <xdr:col>3</xdr:col>
      <xdr:colOff>76200</xdr:colOff>
      <xdr:row>45</xdr:row>
      <xdr:rowOff>12700</xdr:rowOff>
    </xdr:to>
    <xdr:sp macro="" textlink="">
      <xdr:nvSpPr>
        <xdr:cNvPr id="239" name="Text Box 5">
          <a:extLst>
            <a:ext uri="{FF2B5EF4-FFF2-40B4-BE49-F238E27FC236}">
              <a16:creationId xmlns:a16="http://schemas.microsoft.com/office/drawing/2014/main" id="{AC8DFE3A-39B0-416A-A063-B884CB3EB5C3}"/>
            </a:ext>
          </a:extLst>
        </xdr:cNvPr>
        <xdr:cNvSpPr txBox="1">
          <a:spLocks noChangeArrowheads="1"/>
        </xdr:cNvSpPr>
      </xdr:nvSpPr>
      <xdr:spPr bwMode="auto">
        <a:xfrm>
          <a:off x="5441950" y="118110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44</xdr:row>
      <xdr:rowOff>0</xdr:rowOff>
    </xdr:from>
    <xdr:to>
      <xdr:col>3</xdr:col>
      <xdr:colOff>76200</xdr:colOff>
      <xdr:row>45</xdr:row>
      <xdr:rowOff>12700</xdr:rowOff>
    </xdr:to>
    <xdr:sp macro="" textlink="">
      <xdr:nvSpPr>
        <xdr:cNvPr id="240" name="Text Box 6">
          <a:extLst>
            <a:ext uri="{FF2B5EF4-FFF2-40B4-BE49-F238E27FC236}">
              <a16:creationId xmlns:a16="http://schemas.microsoft.com/office/drawing/2014/main" id="{16271659-8ACE-4B42-B27E-FA76465A5362}"/>
            </a:ext>
          </a:extLst>
        </xdr:cNvPr>
        <xdr:cNvSpPr txBox="1">
          <a:spLocks noChangeArrowheads="1"/>
        </xdr:cNvSpPr>
      </xdr:nvSpPr>
      <xdr:spPr bwMode="auto">
        <a:xfrm>
          <a:off x="5441950" y="118110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44</xdr:row>
      <xdr:rowOff>0</xdr:rowOff>
    </xdr:from>
    <xdr:to>
      <xdr:col>3</xdr:col>
      <xdr:colOff>76200</xdr:colOff>
      <xdr:row>45</xdr:row>
      <xdr:rowOff>12700</xdr:rowOff>
    </xdr:to>
    <xdr:sp macro="" textlink="">
      <xdr:nvSpPr>
        <xdr:cNvPr id="241" name="Text Box 7">
          <a:extLst>
            <a:ext uri="{FF2B5EF4-FFF2-40B4-BE49-F238E27FC236}">
              <a16:creationId xmlns:a16="http://schemas.microsoft.com/office/drawing/2014/main" id="{6969D667-2E36-406B-ABFA-2CCED843542E}"/>
            </a:ext>
          </a:extLst>
        </xdr:cNvPr>
        <xdr:cNvSpPr txBox="1">
          <a:spLocks noChangeArrowheads="1"/>
        </xdr:cNvSpPr>
      </xdr:nvSpPr>
      <xdr:spPr bwMode="auto">
        <a:xfrm>
          <a:off x="5441950" y="118110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44</xdr:row>
      <xdr:rowOff>0</xdr:rowOff>
    </xdr:from>
    <xdr:to>
      <xdr:col>3</xdr:col>
      <xdr:colOff>76200</xdr:colOff>
      <xdr:row>45</xdr:row>
      <xdr:rowOff>12700</xdr:rowOff>
    </xdr:to>
    <xdr:sp macro="" textlink="">
      <xdr:nvSpPr>
        <xdr:cNvPr id="242" name="Text Box 8">
          <a:extLst>
            <a:ext uri="{FF2B5EF4-FFF2-40B4-BE49-F238E27FC236}">
              <a16:creationId xmlns:a16="http://schemas.microsoft.com/office/drawing/2014/main" id="{32D5DD4B-4E47-46FF-AD68-C7AEA1D7C895}"/>
            </a:ext>
          </a:extLst>
        </xdr:cNvPr>
        <xdr:cNvSpPr txBox="1">
          <a:spLocks noChangeArrowheads="1"/>
        </xdr:cNvSpPr>
      </xdr:nvSpPr>
      <xdr:spPr bwMode="auto">
        <a:xfrm>
          <a:off x="5441950" y="118110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44</xdr:row>
      <xdr:rowOff>0</xdr:rowOff>
    </xdr:from>
    <xdr:to>
      <xdr:col>3</xdr:col>
      <xdr:colOff>76200</xdr:colOff>
      <xdr:row>45</xdr:row>
      <xdr:rowOff>12700</xdr:rowOff>
    </xdr:to>
    <xdr:sp macro="" textlink="">
      <xdr:nvSpPr>
        <xdr:cNvPr id="243" name="Text Box 9">
          <a:extLst>
            <a:ext uri="{FF2B5EF4-FFF2-40B4-BE49-F238E27FC236}">
              <a16:creationId xmlns:a16="http://schemas.microsoft.com/office/drawing/2014/main" id="{10D654E4-4C0E-499C-ADD3-4311B83551FB}"/>
            </a:ext>
          </a:extLst>
        </xdr:cNvPr>
        <xdr:cNvSpPr txBox="1">
          <a:spLocks noChangeArrowheads="1"/>
        </xdr:cNvSpPr>
      </xdr:nvSpPr>
      <xdr:spPr bwMode="auto">
        <a:xfrm>
          <a:off x="5441950" y="118110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44</xdr:row>
      <xdr:rowOff>0</xdr:rowOff>
    </xdr:from>
    <xdr:to>
      <xdr:col>3</xdr:col>
      <xdr:colOff>76200</xdr:colOff>
      <xdr:row>45</xdr:row>
      <xdr:rowOff>12700</xdr:rowOff>
    </xdr:to>
    <xdr:sp macro="" textlink="">
      <xdr:nvSpPr>
        <xdr:cNvPr id="244" name="Text Box 10">
          <a:extLst>
            <a:ext uri="{FF2B5EF4-FFF2-40B4-BE49-F238E27FC236}">
              <a16:creationId xmlns:a16="http://schemas.microsoft.com/office/drawing/2014/main" id="{2843463C-76E9-448E-84FB-67186C83E74E}"/>
            </a:ext>
          </a:extLst>
        </xdr:cNvPr>
        <xdr:cNvSpPr txBox="1">
          <a:spLocks noChangeArrowheads="1"/>
        </xdr:cNvSpPr>
      </xdr:nvSpPr>
      <xdr:spPr bwMode="auto">
        <a:xfrm>
          <a:off x="5441950" y="118110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44</xdr:row>
      <xdr:rowOff>0</xdr:rowOff>
    </xdr:from>
    <xdr:to>
      <xdr:col>3</xdr:col>
      <xdr:colOff>76200</xdr:colOff>
      <xdr:row>45</xdr:row>
      <xdr:rowOff>12700</xdr:rowOff>
    </xdr:to>
    <xdr:sp macro="" textlink="">
      <xdr:nvSpPr>
        <xdr:cNvPr id="245" name="Text Box 11">
          <a:extLst>
            <a:ext uri="{FF2B5EF4-FFF2-40B4-BE49-F238E27FC236}">
              <a16:creationId xmlns:a16="http://schemas.microsoft.com/office/drawing/2014/main" id="{AA64F6EC-33E3-437B-9300-C9DB45AE529B}"/>
            </a:ext>
          </a:extLst>
        </xdr:cNvPr>
        <xdr:cNvSpPr txBox="1">
          <a:spLocks noChangeArrowheads="1"/>
        </xdr:cNvSpPr>
      </xdr:nvSpPr>
      <xdr:spPr bwMode="auto">
        <a:xfrm>
          <a:off x="5441950" y="118110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44</xdr:row>
      <xdr:rowOff>0</xdr:rowOff>
    </xdr:from>
    <xdr:to>
      <xdr:col>3</xdr:col>
      <xdr:colOff>76200</xdr:colOff>
      <xdr:row>45</xdr:row>
      <xdr:rowOff>12700</xdr:rowOff>
    </xdr:to>
    <xdr:sp macro="" textlink="">
      <xdr:nvSpPr>
        <xdr:cNvPr id="246" name="Text Box 140">
          <a:extLst>
            <a:ext uri="{FF2B5EF4-FFF2-40B4-BE49-F238E27FC236}">
              <a16:creationId xmlns:a16="http://schemas.microsoft.com/office/drawing/2014/main" id="{80C1DB8B-F1E4-4933-8FEE-2647E365798C}"/>
            </a:ext>
          </a:extLst>
        </xdr:cNvPr>
        <xdr:cNvSpPr txBox="1">
          <a:spLocks noChangeArrowheads="1"/>
        </xdr:cNvSpPr>
      </xdr:nvSpPr>
      <xdr:spPr bwMode="auto">
        <a:xfrm>
          <a:off x="5441950" y="118110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44</xdr:row>
      <xdr:rowOff>0</xdr:rowOff>
    </xdr:from>
    <xdr:to>
      <xdr:col>3</xdr:col>
      <xdr:colOff>76200</xdr:colOff>
      <xdr:row>45</xdr:row>
      <xdr:rowOff>12700</xdr:rowOff>
    </xdr:to>
    <xdr:sp macro="" textlink="">
      <xdr:nvSpPr>
        <xdr:cNvPr id="247" name="Text Box 141">
          <a:extLst>
            <a:ext uri="{FF2B5EF4-FFF2-40B4-BE49-F238E27FC236}">
              <a16:creationId xmlns:a16="http://schemas.microsoft.com/office/drawing/2014/main" id="{07C85F64-A523-4A80-A21E-EBA20F7E850F}"/>
            </a:ext>
          </a:extLst>
        </xdr:cNvPr>
        <xdr:cNvSpPr txBox="1">
          <a:spLocks noChangeArrowheads="1"/>
        </xdr:cNvSpPr>
      </xdr:nvSpPr>
      <xdr:spPr bwMode="auto">
        <a:xfrm>
          <a:off x="5441950" y="118110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44</xdr:row>
      <xdr:rowOff>0</xdr:rowOff>
    </xdr:from>
    <xdr:to>
      <xdr:col>3</xdr:col>
      <xdr:colOff>76200</xdr:colOff>
      <xdr:row>45</xdr:row>
      <xdr:rowOff>12700</xdr:rowOff>
    </xdr:to>
    <xdr:sp macro="" textlink="">
      <xdr:nvSpPr>
        <xdr:cNvPr id="248" name="Text Box 142">
          <a:extLst>
            <a:ext uri="{FF2B5EF4-FFF2-40B4-BE49-F238E27FC236}">
              <a16:creationId xmlns:a16="http://schemas.microsoft.com/office/drawing/2014/main" id="{9B733924-6A8F-47E0-904C-2244187238BE}"/>
            </a:ext>
          </a:extLst>
        </xdr:cNvPr>
        <xdr:cNvSpPr txBox="1">
          <a:spLocks noChangeArrowheads="1"/>
        </xdr:cNvSpPr>
      </xdr:nvSpPr>
      <xdr:spPr bwMode="auto">
        <a:xfrm>
          <a:off x="5441950" y="118110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44</xdr:row>
      <xdr:rowOff>0</xdr:rowOff>
    </xdr:from>
    <xdr:to>
      <xdr:col>3</xdr:col>
      <xdr:colOff>76200</xdr:colOff>
      <xdr:row>45</xdr:row>
      <xdr:rowOff>12700</xdr:rowOff>
    </xdr:to>
    <xdr:sp macro="" textlink="">
      <xdr:nvSpPr>
        <xdr:cNvPr id="249" name="Text Box 143">
          <a:extLst>
            <a:ext uri="{FF2B5EF4-FFF2-40B4-BE49-F238E27FC236}">
              <a16:creationId xmlns:a16="http://schemas.microsoft.com/office/drawing/2014/main" id="{87C1609F-948E-4DC8-AEA3-2D019D867C30}"/>
            </a:ext>
          </a:extLst>
        </xdr:cNvPr>
        <xdr:cNvSpPr txBox="1">
          <a:spLocks noChangeArrowheads="1"/>
        </xdr:cNvSpPr>
      </xdr:nvSpPr>
      <xdr:spPr bwMode="auto">
        <a:xfrm>
          <a:off x="5441950" y="118110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44</xdr:row>
      <xdr:rowOff>0</xdr:rowOff>
    </xdr:from>
    <xdr:to>
      <xdr:col>3</xdr:col>
      <xdr:colOff>76200</xdr:colOff>
      <xdr:row>45</xdr:row>
      <xdr:rowOff>12700</xdr:rowOff>
    </xdr:to>
    <xdr:sp macro="" textlink="">
      <xdr:nvSpPr>
        <xdr:cNvPr id="250" name="Text Box 658">
          <a:extLst>
            <a:ext uri="{FF2B5EF4-FFF2-40B4-BE49-F238E27FC236}">
              <a16:creationId xmlns:a16="http://schemas.microsoft.com/office/drawing/2014/main" id="{3F7F5652-D034-405E-9ADA-8801F9C11CAA}"/>
            </a:ext>
          </a:extLst>
        </xdr:cNvPr>
        <xdr:cNvSpPr txBox="1">
          <a:spLocks noChangeArrowheads="1"/>
        </xdr:cNvSpPr>
      </xdr:nvSpPr>
      <xdr:spPr bwMode="auto">
        <a:xfrm>
          <a:off x="5441950" y="118110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44</xdr:row>
      <xdr:rowOff>0</xdr:rowOff>
    </xdr:from>
    <xdr:to>
      <xdr:col>3</xdr:col>
      <xdr:colOff>76200</xdr:colOff>
      <xdr:row>45</xdr:row>
      <xdr:rowOff>12700</xdr:rowOff>
    </xdr:to>
    <xdr:sp macro="" textlink="">
      <xdr:nvSpPr>
        <xdr:cNvPr id="251" name="Text Box 659">
          <a:extLst>
            <a:ext uri="{FF2B5EF4-FFF2-40B4-BE49-F238E27FC236}">
              <a16:creationId xmlns:a16="http://schemas.microsoft.com/office/drawing/2014/main" id="{63530261-021B-4C48-B95A-728817E2CFAB}"/>
            </a:ext>
          </a:extLst>
        </xdr:cNvPr>
        <xdr:cNvSpPr txBox="1">
          <a:spLocks noChangeArrowheads="1"/>
        </xdr:cNvSpPr>
      </xdr:nvSpPr>
      <xdr:spPr bwMode="auto">
        <a:xfrm>
          <a:off x="5441950" y="118110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44</xdr:row>
      <xdr:rowOff>0</xdr:rowOff>
    </xdr:from>
    <xdr:to>
      <xdr:col>3</xdr:col>
      <xdr:colOff>76200</xdr:colOff>
      <xdr:row>45</xdr:row>
      <xdr:rowOff>12700</xdr:rowOff>
    </xdr:to>
    <xdr:sp macro="" textlink="">
      <xdr:nvSpPr>
        <xdr:cNvPr id="252" name="Text Box 660">
          <a:extLst>
            <a:ext uri="{FF2B5EF4-FFF2-40B4-BE49-F238E27FC236}">
              <a16:creationId xmlns:a16="http://schemas.microsoft.com/office/drawing/2014/main" id="{F35D082C-7267-4BCB-8CC1-81C61581F6CE}"/>
            </a:ext>
          </a:extLst>
        </xdr:cNvPr>
        <xdr:cNvSpPr txBox="1">
          <a:spLocks noChangeArrowheads="1"/>
        </xdr:cNvSpPr>
      </xdr:nvSpPr>
      <xdr:spPr bwMode="auto">
        <a:xfrm>
          <a:off x="5441950" y="118110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44</xdr:row>
      <xdr:rowOff>0</xdr:rowOff>
    </xdr:from>
    <xdr:to>
      <xdr:col>3</xdr:col>
      <xdr:colOff>76200</xdr:colOff>
      <xdr:row>45</xdr:row>
      <xdr:rowOff>12700</xdr:rowOff>
    </xdr:to>
    <xdr:sp macro="" textlink="">
      <xdr:nvSpPr>
        <xdr:cNvPr id="253" name="Text Box 661">
          <a:extLst>
            <a:ext uri="{FF2B5EF4-FFF2-40B4-BE49-F238E27FC236}">
              <a16:creationId xmlns:a16="http://schemas.microsoft.com/office/drawing/2014/main" id="{EC0ABA26-0124-401A-BDA8-663B1F4FA4F4}"/>
            </a:ext>
          </a:extLst>
        </xdr:cNvPr>
        <xdr:cNvSpPr txBox="1">
          <a:spLocks noChangeArrowheads="1"/>
        </xdr:cNvSpPr>
      </xdr:nvSpPr>
      <xdr:spPr bwMode="auto">
        <a:xfrm>
          <a:off x="5441950" y="118110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44</xdr:row>
      <xdr:rowOff>0</xdr:rowOff>
    </xdr:from>
    <xdr:to>
      <xdr:col>3</xdr:col>
      <xdr:colOff>76200</xdr:colOff>
      <xdr:row>45</xdr:row>
      <xdr:rowOff>12700</xdr:rowOff>
    </xdr:to>
    <xdr:sp macro="" textlink="">
      <xdr:nvSpPr>
        <xdr:cNvPr id="254" name="Text Box 662">
          <a:extLst>
            <a:ext uri="{FF2B5EF4-FFF2-40B4-BE49-F238E27FC236}">
              <a16:creationId xmlns:a16="http://schemas.microsoft.com/office/drawing/2014/main" id="{E3C82A99-F50F-43DC-994A-00F2E6F8D4D5}"/>
            </a:ext>
          </a:extLst>
        </xdr:cNvPr>
        <xdr:cNvSpPr txBox="1">
          <a:spLocks noChangeArrowheads="1"/>
        </xdr:cNvSpPr>
      </xdr:nvSpPr>
      <xdr:spPr bwMode="auto">
        <a:xfrm>
          <a:off x="5441950" y="118110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44</xdr:row>
      <xdr:rowOff>0</xdr:rowOff>
    </xdr:from>
    <xdr:to>
      <xdr:col>3</xdr:col>
      <xdr:colOff>76200</xdr:colOff>
      <xdr:row>45</xdr:row>
      <xdr:rowOff>12700</xdr:rowOff>
    </xdr:to>
    <xdr:sp macro="" textlink="">
      <xdr:nvSpPr>
        <xdr:cNvPr id="255" name="Text Box 663">
          <a:extLst>
            <a:ext uri="{FF2B5EF4-FFF2-40B4-BE49-F238E27FC236}">
              <a16:creationId xmlns:a16="http://schemas.microsoft.com/office/drawing/2014/main" id="{50179498-D488-41AB-A426-435BDD0F7E17}"/>
            </a:ext>
          </a:extLst>
        </xdr:cNvPr>
        <xdr:cNvSpPr txBox="1">
          <a:spLocks noChangeArrowheads="1"/>
        </xdr:cNvSpPr>
      </xdr:nvSpPr>
      <xdr:spPr bwMode="auto">
        <a:xfrm>
          <a:off x="5441950" y="118110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44</xdr:row>
      <xdr:rowOff>0</xdr:rowOff>
    </xdr:from>
    <xdr:to>
      <xdr:col>3</xdr:col>
      <xdr:colOff>76200</xdr:colOff>
      <xdr:row>45</xdr:row>
      <xdr:rowOff>12700</xdr:rowOff>
    </xdr:to>
    <xdr:sp macro="" textlink="">
      <xdr:nvSpPr>
        <xdr:cNvPr id="256" name="Text Box 664">
          <a:extLst>
            <a:ext uri="{FF2B5EF4-FFF2-40B4-BE49-F238E27FC236}">
              <a16:creationId xmlns:a16="http://schemas.microsoft.com/office/drawing/2014/main" id="{692B329E-5CDE-417A-AD74-7CDB95FDD9E1}"/>
            </a:ext>
          </a:extLst>
        </xdr:cNvPr>
        <xdr:cNvSpPr txBox="1">
          <a:spLocks noChangeArrowheads="1"/>
        </xdr:cNvSpPr>
      </xdr:nvSpPr>
      <xdr:spPr bwMode="auto">
        <a:xfrm>
          <a:off x="5441950" y="118110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44</xdr:row>
      <xdr:rowOff>0</xdr:rowOff>
    </xdr:from>
    <xdr:to>
      <xdr:col>3</xdr:col>
      <xdr:colOff>76200</xdr:colOff>
      <xdr:row>45</xdr:row>
      <xdr:rowOff>12700</xdr:rowOff>
    </xdr:to>
    <xdr:sp macro="" textlink="">
      <xdr:nvSpPr>
        <xdr:cNvPr id="257" name="Text Box 665">
          <a:extLst>
            <a:ext uri="{FF2B5EF4-FFF2-40B4-BE49-F238E27FC236}">
              <a16:creationId xmlns:a16="http://schemas.microsoft.com/office/drawing/2014/main" id="{16AA85FE-BCD3-4959-BEB1-846750701361}"/>
            </a:ext>
          </a:extLst>
        </xdr:cNvPr>
        <xdr:cNvSpPr txBox="1">
          <a:spLocks noChangeArrowheads="1"/>
        </xdr:cNvSpPr>
      </xdr:nvSpPr>
      <xdr:spPr bwMode="auto">
        <a:xfrm>
          <a:off x="5441950" y="118110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44</xdr:row>
      <xdr:rowOff>0</xdr:rowOff>
    </xdr:from>
    <xdr:to>
      <xdr:col>3</xdr:col>
      <xdr:colOff>76200</xdr:colOff>
      <xdr:row>45</xdr:row>
      <xdr:rowOff>12700</xdr:rowOff>
    </xdr:to>
    <xdr:sp macro="" textlink="">
      <xdr:nvSpPr>
        <xdr:cNvPr id="258" name="Text Box 666">
          <a:extLst>
            <a:ext uri="{FF2B5EF4-FFF2-40B4-BE49-F238E27FC236}">
              <a16:creationId xmlns:a16="http://schemas.microsoft.com/office/drawing/2014/main" id="{4932C275-0DB4-4F7D-96DB-FFB8A407F49D}"/>
            </a:ext>
          </a:extLst>
        </xdr:cNvPr>
        <xdr:cNvSpPr txBox="1">
          <a:spLocks noChangeArrowheads="1"/>
        </xdr:cNvSpPr>
      </xdr:nvSpPr>
      <xdr:spPr bwMode="auto">
        <a:xfrm>
          <a:off x="5441950" y="118110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44</xdr:row>
      <xdr:rowOff>0</xdr:rowOff>
    </xdr:from>
    <xdr:to>
      <xdr:col>3</xdr:col>
      <xdr:colOff>76200</xdr:colOff>
      <xdr:row>45</xdr:row>
      <xdr:rowOff>12700</xdr:rowOff>
    </xdr:to>
    <xdr:sp macro="" textlink="">
      <xdr:nvSpPr>
        <xdr:cNvPr id="259" name="Text Box 667">
          <a:extLst>
            <a:ext uri="{FF2B5EF4-FFF2-40B4-BE49-F238E27FC236}">
              <a16:creationId xmlns:a16="http://schemas.microsoft.com/office/drawing/2014/main" id="{C88526DF-FC2A-4F3B-B3B0-5C5C420054A7}"/>
            </a:ext>
          </a:extLst>
        </xdr:cNvPr>
        <xdr:cNvSpPr txBox="1">
          <a:spLocks noChangeArrowheads="1"/>
        </xdr:cNvSpPr>
      </xdr:nvSpPr>
      <xdr:spPr bwMode="auto">
        <a:xfrm>
          <a:off x="5441950" y="118110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44</xdr:row>
      <xdr:rowOff>0</xdr:rowOff>
    </xdr:from>
    <xdr:to>
      <xdr:col>3</xdr:col>
      <xdr:colOff>76200</xdr:colOff>
      <xdr:row>45</xdr:row>
      <xdr:rowOff>12700</xdr:rowOff>
    </xdr:to>
    <xdr:sp macro="" textlink="">
      <xdr:nvSpPr>
        <xdr:cNvPr id="260" name="Text Box 668">
          <a:extLst>
            <a:ext uri="{FF2B5EF4-FFF2-40B4-BE49-F238E27FC236}">
              <a16:creationId xmlns:a16="http://schemas.microsoft.com/office/drawing/2014/main" id="{2A9BD9D8-9043-432F-88CA-D916D3834B67}"/>
            </a:ext>
          </a:extLst>
        </xdr:cNvPr>
        <xdr:cNvSpPr txBox="1">
          <a:spLocks noChangeArrowheads="1"/>
        </xdr:cNvSpPr>
      </xdr:nvSpPr>
      <xdr:spPr bwMode="auto">
        <a:xfrm>
          <a:off x="5441950" y="118110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44</xdr:row>
      <xdr:rowOff>0</xdr:rowOff>
    </xdr:from>
    <xdr:to>
      <xdr:col>3</xdr:col>
      <xdr:colOff>76200</xdr:colOff>
      <xdr:row>45</xdr:row>
      <xdr:rowOff>12700</xdr:rowOff>
    </xdr:to>
    <xdr:sp macro="" textlink="">
      <xdr:nvSpPr>
        <xdr:cNvPr id="261" name="Text Box 669">
          <a:extLst>
            <a:ext uri="{FF2B5EF4-FFF2-40B4-BE49-F238E27FC236}">
              <a16:creationId xmlns:a16="http://schemas.microsoft.com/office/drawing/2014/main" id="{AFD1CAD1-5CFF-4038-80B1-0807B31B4496}"/>
            </a:ext>
          </a:extLst>
        </xdr:cNvPr>
        <xdr:cNvSpPr txBox="1">
          <a:spLocks noChangeArrowheads="1"/>
        </xdr:cNvSpPr>
      </xdr:nvSpPr>
      <xdr:spPr bwMode="auto">
        <a:xfrm>
          <a:off x="5441950" y="118110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44</xdr:row>
      <xdr:rowOff>0</xdr:rowOff>
    </xdr:from>
    <xdr:to>
      <xdr:col>3</xdr:col>
      <xdr:colOff>76200</xdr:colOff>
      <xdr:row>45</xdr:row>
      <xdr:rowOff>12700</xdr:rowOff>
    </xdr:to>
    <xdr:sp macro="" textlink="">
      <xdr:nvSpPr>
        <xdr:cNvPr id="262" name="Text Box 670">
          <a:extLst>
            <a:ext uri="{FF2B5EF4-FFF2-40B4-BE49-F238E27FC236}">
              <a16:creationId xmlns:a16="http://schemas.microsoft.com/office/drawing/2014/main" id="{C34262F3-9608-4CD5-A604-B5E309BC07C3}"/>
            </a:ext>
          </a:extLst>
        </xdr:cNvPr>
        <xdr:cNvSpPr txBox="1">
          <a:spLocks noChangeArrowheads="1"/>
        </xdr:cNvSpPr>
      </xdr:nvSpPr>
      <xdr:spPr bwMode="auto">
        <a:xfrm>
          <a:off x="5441950" y="118110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44</xdr:row>
      <xdr:rowOff>0</xdr:rowOff>
    </xdr:from>
    <xdr:to>
      <xdr:col>3</xdr:col>
      <xdr:colOff>76200</xdr:colOff>
      <xdr:row>45</xdr:row>
      <xdr:rowOff>12700</xdr:rowOff>
    </xdr:to>
    <xdr:sp macro="" textlink="">
      <xdr:nvSpPr>
        <xdr:cNvPr id="263" name="Text Box 671">
          <a:extLst>
            <a:ext uri="{FF2B5EF4-FFF2-40B4-BE49-F238E27FC236}">
              <a16:creationId xmlns:a16="http://schemas.microsoft.com/office/drawing/2014/main" id="{00F79098-ED46-482E-92E6-4D6484101B46}"/>
            </a:ext>
          </a:extLst>
        </xdr:cNvPr>
        <xdr:cNvSpPr txBox="1">
          <a:spLocks noChangeArrowheads="1"/>
        </xdr:cNvSpPr>
      </xdr:nvSpPr>
      <xdr:spPr bwMode="auto">
        <a:xfrm>
          <a:off x="5441950" y="118110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44</xdr:row>
      <xdr:rowOff>0</xdr:rowOff>
    </xdr:from>
    <xdr:to>
      <xdr:col>3</xdr:col>
      <xdr:colOff>76200</xdr:colOff>
      <xdr:row>45</xdr:row>
      <xdr:rowOff>12700</xdr:rowOff>
    </xdr:to>
    <xdr:sp macro="" textlink="">
      <xdr:nvSpPr>
        <xdr:cNvPr id="264" name="Text Box 672">
          <a:extLst>
            <a:ext uri="{FF2B5EF4-FFF2-40B4-BE49-F238E27FC236}">
              <a16:creationId xmlns:a16="http://schemas.microsoft.com/office/drawing/2014/main" id="{209C025D-4528-41A9-86BE-45C21318D2BF}"/>
            </a:ext>
          </a:extLst>
        </xdr:cNvPr>
        <xdr:cNvSpPr txBox="1">
          <a:spLocks noChangeArrowheads="1"/>
        </xdr:cNvSpPr>
      </xdr:nvSpPr>
      <xdr:spPr bwMode="auto">
        <a:xfrm>
          <a:off x="5441950" y="118110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44</xdr:row>
      <xdr:rowOff>0</xdr:rowOff>
    </xdr:from>
    <xdr:to>
      <xdr:col>3</xdr:col>
      <xdr:colOff>76200</xdr:colOff>
      <xdr:row>45</xdr:row>
      <xdr:rowOff>12700</xdr:rowOff>
    </xdr:to>
    <xdr:sp macro="" textlink="">
      <xdr:nvSpPr>
        <xdr:cNvPr id="265" name="Text Box 673">
          <a:extLst>
            <a:ext uri="{FF2B5EF4-FFF2-40B4-BE49-F238E27FC236}">
              <a16:creationId xmlns:a16="http://schemas.microsoft.com/office/drawing/2014/main" id="{782773F6-9484-4F22-8CD9-48518FEBAF67}"/>
            </a:ext>
          </a:extLst>
        </xdr:cNvPr>
        <xdr:cNvSpPr txBox="1">
          <a:spLocks noChangeArrowheads="1"/>
        </xdr:cNvSpPr>
      </xdr:nvSpPr>
      <xdr:spPr bwMode="auto">
        <a:xfrm>
          <a:off x="5441950" y="118110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44</xdr:row>
      <xdr:rowOff>0</xdr:rowOff>
    </xdr:from>
    <xdr:to>
      <xdr:col>3</xdr:col>
      <xdr:colOff>76200</xdr:colOff>
      <xdr:row>45</xdr:row>
      <xdr:rowOff>12700</xdr:rowOff>
    </xdr:to>
    <xdr:sp macro="" textlink="">
      <xdr:nvSpPr>
        <xdr:cNvPr id="266" name="Text Box 674">
          <a:extLst>
            <a:ext uri="{FF2B5EF4-FFF2-40B4-BE49-F238E27FC236}">
              <a16:creationId xmlns:a16="http://schemas.microsoft.com/office/drawing/2014/main" id="{0C900404-2EAC-43E4-8088-E892BB71D7C4}"/>
            </a:ext>
          </a:extLst>
        </xdr:cNvPr>
        <xdr:cNvSpPr txBox="1">
          <a:spLocks noChangeArrowheads="1"/>
        </xdr:cNvSpPr>
      </xdr:nvSpPr>
      <xdr:spPr bwMode="auto">
        <a:xfrm>
          <a:off x="5441950" y="118110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44</xdr:row>
      <xdr:rowOff>0</xdr:rowOff>
    </xdr:from>
    <xdr:to>
      <xdr:col>3</xdr:col>
      <xdr:colOff>76200</xdr:colOff>
      <xdr:row>45</xdr:row>
      <xdr:rowOff>12700</xdr:rowOff>
    </xdr:to>
    <xdr:sp macro="" textlink="">
      <xdr:nvSpPr>
        <xdr:cNvPr id="267" name="Text Box 675">
          <a:extLst>
            <a:ext uri="{FF2B5EF4-FFF2-40B4-BE49-F238E27FC236}">
              <a16:creationId xmlns:a16="http://schemas.microsoft.com/office/drawing/2014/main" id="{3904F0E5-E9A1-4603-9449-48D534DD00BC}"/>
            </a:ext>
          </a:extLst>
        </xdr:cNvPr>
        <xdr:cNvSpPr txBox="1">
          <a:spLocks noChangeArrowheads="1"/>
        </xdr:cNvSpPr>
      </xdr:nvSpPr>
      <xdr:spPr bwMode="auto">
        <a:xfrm>
          <a:off x="5441950" y="118110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44</xdr:row>
      <xdr:rowOff>0</xdr:rowOff>
    </xdr:from>
    <xdr:to>
      <xdr:col>3</xdr:col>
      <xdr:colOff>76200</xdr:colOff>
      <xdr:row>45</xdr:row>
      <xdr:rowOff>12700</xdr:rowOff>
    </xdr:to>
    <xdr:sp macro="" textlink="">
      <xdr:nvSpPr>
        <xdr:cNvPr id="268" name="Text Box 676">
          <a:extLst>
            <a:ext uri="{FF2B5EF4-FFF2-40B4-BE49-F238E27FC236}">
              <a16:creationId xmlns:a16="http://schemas.microsoft.com/office/drawing/2014/main" id="{DD4CC42D-D55C-40E4-AFCF-E32F3639B926}"/>
            </a:ext>
          </a:extLst>
        </xdr:cNvPr>
        <xdr:cNvSpPr txBox="1">
          <a:spLocks noChangeArrowheads="1"/>
        </xdr:cNvSpPr>
      </xdr:nvSpPr>
      <xdr:spPr bwMode="auto">
        <a:xfrm>
          <a:off x="5441950" y="118110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44</xdr:row>
      <xdr:rowOff>0</xdr:rowOff>
    </xdr:from>
    <xdr:to>
      <xdr:col>3</xdr:col>
      <xdr:colOff>76200</xdr:colOff>
      <xdr:row>45</xdr:row>
      <xdr:rowOff>12700</xdr:rowOff>
    </xdr:to>
    <xdr:sp macro="" textlink="">
      <xdr:nvSpPr>
        <xdr:cNvPr id="269" name="Text Box 677">
          <a:extLst>
            <a:ext uri="{FF2B5EF4-FFF2-40B4-BE49-F238E27FC236}">
              <a16:creationId xmlns:a16="http://schemas.microsoft.com/office/drawing/2014/main" id="{D8BB04DF-409A-4C30-89D6-1DB432955EC9}"/>
            </a:ext>
          </a:extLst>
        </xdr:cNvPr>
        <xdr:cNvSpPr txBox="1">
          <a:spLocks noChangeArrowheads="1"/>
        </xdr:cNvSpPr>
      </xdr:nvSpPr>
      <xdr:spPr bwMode="auto">
        <a:xfrm>
          <a:off x="5441950" y="118110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44</xdr:row>
      <xdr:rowOff>0</xdr:rowOff>
    </xdr:from>
    <xdr:to>
      <xdr:col>3</xdr:col>
      <xdr:colOff>76200</xdr:colOff>
      <xdr:row>45</xdr:row>
      <xdr:rowOff>12700</xdr:rowOff>
    </xdr:to>
    <xdr:sp macro="" textlink="">
      <xdr:nvSpPr>
        <xdr:cNvPr id="270" name="Text Box 678">
          <a:extLst>
            <a:ext uri="{FF2B5EF4-FFF2-40B4-BE49-F238E27FC236}">
              <a16:creationId xmlns:a16="http://schemas.microsoft.com/office/drawing/2014/main" id="{897E088C-787A-4656-9FC8-9E011E4E56B5}"/>
            </a:ext>
          </a:extLst>
        </xdr:cNvPr>
        <xdr:cNvSpPr txBox="1">
          <a:spLocks noChangeArrowheads="1"/>
        </xdr:cNvSpPr>
      </xdr:nvSpPr>
      <xdr:spPr bwMode="auto">
        <a:xfrm>
          <a:off x="5441950" y="118110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44</xdr:row>
      <xdr:rowOff>0</xdr:rowOff>
    </xdr:from>
    <xdr:to>
      <xdr:col>3</xdr:col>
      <xdr:colOff>76200</xdr:colOff>
      <xdr:row>45</xdr:row>
      <xdr:rowOff>12700</xdr:rowOff>
    </xdr:to>
    <xdr:sp macro="" textlink="">
      <xdr:nvSpPr>
        <xdr:cNvPr id="271" name="Text Box 679">
          <a:extLst>
            <a:ext uri="{FF2B5EF4-FFF2-40B4-BE49-F238E27FC236}">
              <a16:creationId xmlns:a16="http://schemas.microsoft.com/office/drawing/2014/main" id="{4E78623C-BEC5-444A-A5C6-44A007F5113E}"/>
            </a:ext>
          </a:extLst>
        </xdr:cNvPr>
        <xdr:cNvSpPr txBox="1">
          <a:spLocks noChangeArrowheads="1"/>
        </xdr:cNvSpPr>
      </xdr:nvSpPr>
      <xdr:spPr bwMode="auto">
        <a:xfrm>
          <a:off x="5441950" y="118110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44</xdr:row>
      <xdr:rowOff>0</xdr:rowOff>
    </xdr:from>
    <xdr:to>
      <xdr:col>3</xdr:col>
      <xdr:colOff>76200</xdr:colOff>
      <xdr:row>45</xdr:row>
      <xdr:rowOff>12700</xdr:rowOff>
    </xdr:to>
    <xdr:sp macro="" textlink="">
      <xdr:nvSpPr>
        <xdr:cNvPr id="272" name="Text Box 680">
          <a:extLst>
            <a:ext uri="{FF2B5EF4-FFF2-40B4-BE49-F238E27FC236}">
              <a16:creationId xmlns:a16="http://schemas.microsoft.com/office/drawing/2014/main" id="{6AFC6612-2CB9-4D2C-BD9C-2BB47D6124F1}"/>
            </a:ext>
          </a:extLst>
        </xdr:cNvPr>
        <xdr:cNvSpPr txBox="1">
          <a:spLocks noChangeArrowheads="1"/>
        </xdr:cNvSpPr>
      </xdr:nvSpPr>
      <xdr:spPr bwMode="auto">
        <a:xfrm>
          <a:off x="5441950" y="118110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44</xdr:row>
      <xdr:rowOff>0</xdr:rowOff>
    </xdr:from>
    <xdr:to>
      <xdr:col>3</xdr:col>
      <xdr:colOff>76200</xdr:colOff>
      <xdr:row>45</xdr:row>
      <xdr:rowOff>12700</xdr:rowOff>
    </xdr:to>
    <xdr:sp macro="" textlink="">
      <xdr:nvSpPr>
        <xdr:cNvPr id="273" name="Text Box 681">
          <a:extLst>
            <a:ext uri="{FF2B5EF4-FFF2-40B4-BE49-F238E27FC236}">
              <a16:creationId xmlns:a16="http://schemas.microsoft.com/office/drawing/2014/main" id="{53B8A2F6-FD3D-4C33-BAB1-518B915D595C}"/>
            </a:ext>
          </a:extLst>
        </xdr:cNvPr>
        <xdr:cNvSpPr txBox="1">
          <a:spLocks noChangeArrowheads="1"/>
        </xdr:cNvSpPr>
      </xdr:nvSpPr>
      <xdr:spPr bwMode="auto">
        <a:xfrm>
          <a:off x="5441950" y="118110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44</xdr:row>
      <xdr:rowOff>0</xdr:rowOff>
    </xdr:from>
    <xdr:to>
      <xdr:col>3</xdr:col>
      <xdr:colOff>76200</xdr:colOff>
      <xdr:row>45</xdr:row>
      <xdr:rowOff>12700</xdr:rowOff>
    </xdr:to>
    <xdr:sp macro="" textlink="">
      <xdr:nvSpPr>
        <xdr:cNvPr id="274" name="Text Box 682">
          <a:extLst>
            <a:ext uri="{FF2B5EF4-FFF2-40B4-BE49-F238E27FC236}">
              <a16:creationId xmlns:a16="http://schemas.microsoft.com/office/drawing/2014/main" id="{9B35AB18-2E8E-4B28-ABF6-04CAE1A7B4A1}"/>
            </a:ext>
          </a:extLst>
        </xdr:cNvPr>
        <xdr:cNvSpPr txBox="1">
          <a:spLocks noChangeArrowheads="1"/>
        </xdr:cNvSpPr>
      </xdr:nvSpPr>
      <xdr:spPr bwMode="auto">
        <a:xfrm>
          <a:off x="5441950" y="118110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44</xdr:row>
      <xdr:rowOff>0</xdr:rowOff>
    </xdr:from>
    <xdr:to>
      <xdr:col>3</xdr:col>
      <xdr:colOff>76200</xdr:colOff>
      <xdr:row>45</xdr:row>
      <xdr:rowOff>12700</xdr:rowOff>
    </xdr:to>
    <xdr:sp macro="" textlink="">
      <xdr:nvSpPr>
        <xdr:cNvPr id="275" name="Text Box 683">
          <a:extLst>
            <a:ext uri="{FF2B5EF4-FFF2-40B4-BE49-F238E27FC236}">
              <a16:creationId xmlns:a16="http://schemas.microsoft.com/office/drawing/2014/main" id="{051DDEED-A1F9-4D22-8C54-81DB25DA5E19}"/>
            </a:ext>
          </a:extLst>
        </xdr:cNvPr>
        <xdr:cNvSpPr txBox="1">
          <a:spLocks noChangeArrowheads="1"/>
        </xdr:cNvSpPr>
      </xdr:nvSpPr>
      <xdr:spPr bwMode="auto">
        <a:xfrm>
          <a:off x="5441950" y="118110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44</xdr:row>
      <xdr:rowOff>0</xdr:rowOff>
    </xdr:from>
    <xdr:to>
      <xdr:col>3</xdr:col>
      <xdr:colOff>76200</xdr:colOff>
      <xdr:row>45</xdr:row>
      <xdr:rowOff>12700</xdr:rowOff>
    </xdr:to>
    <xdr:sp macro="" textlink="">
      <xdr:nvSpPr>
        <xdr:cNvPr id="276" name="Text Box 684">
          <a:extLst>
            <a:ext uri="{FF2B5EF4-FFF2-40B4-BE49-F238E27FC236}">
              <a16:creationId xmlns:a16="http://schemas.microsoft.com/office/drawing/2014/main" id="{5D176A15-67FF-4A63-953C-68FAF62EB214}"/>
            </a:ext>
          </a:extLst>
        </xdr:cNvPr>
        <xdr:cNvSpPr txBox="1">
          <a:spLocks noChangeArrowheads="1"/>
        </xdr:cNvSpPr>
      </xdr:nvSpPr>
      <xdr:spPr bwMode="auto">
        <a:xfrm>
          <a:off x="5441950" y="118110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44</xdr:row>
      <xdr:rowOff>0</xdr:rowOff>
    </xdr:from>
    <xdr:to>
      <xdr:col>3</xdr:col>
      <xdr:colOff>76200</xdr:colOff>
      <xdr:row>45</xdr:row>
      <xdr:rowOff>12700</xdr:rowOff>
    </xdr:to>
    <xdr:sp macro="" textlink="">
      <xdr:nvSpPr>
        <xdr:cNvPr id="277" name="Text Box 685">
          <a:extLst>
            <a:ext uri="{FF2B5EF4-FFF2-40B4-BE49-F238E27FC236}">
              <a16:creationId xmlns:a16="http://schemas.microsoft.com/office/drawing/2014/main" id="{6648A3BE-44CC-4760-B560-0E4FDDC11CB2}"/>
            </a:ext>
          </a:extLst>
        </xdr:cNvPr>
        <xdr:cNvSpPr txBox="1">
          <a:spLocks noChangeArrowheads="1"/>
        </xdr:cNvSpPr>
      </xdr:nvSpPr>
      <xdr:spPr bwMode="auto">
        <a:xfrm>
          <a:off x="5441950" y="118110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44</xdr:row>
      <xdr:rowOff>0</xdr:rowOff>
    </xdr:from>
    <xdr:to>
      <xdr:col>3</xdr:col>
      <xdr:colOff>76200</xdr:colOff>
      <xdr:row>45</xdr:row>
      <xdr:rowOff>12700</xdr:rowOff>
    </xdr:to>
    <xdr:sp macro="" textlink="">
      <xdr:nvSpPr>
        <xdr:cNvPr id="278" name="Text Box 739">
          <a:extLst>
            <a:ext uri="{FF2B5EF4-FFF2-40B4-BE49-F238E27FC236}">
              <a16:creationId xmlns:a16="http://schemas.microsoft.com/office/drawing/2014/main" id="{97E3D8FF-69B3-4C90-945A-CBD5E78CD5D5}"/>
            </a:ext>
          </a:extLst>
        </xdr:cNvPr>
        <xdr:cNvSpPr txBox="1">
          <a:spLocks noChangeArrowheads="1"/>
        </xdr:cNvSpPr>
      </xdr:nvSpPr>
      <xdr:spPr bwMode="auto">
        <a:xfrm>
          <a:off x="5441950" y="118110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44</xdr:row>
      <xdr:rowOff>0</xdr:rowOff>
    </xdr:from>
    <xdr:to>
      <xdr:col>3</xdr:col>
      <xdr:colOff>76200</xdr:colOff>
      <xdr:row>45</xdr:row>
      <xdr:rowOff>12700</xdr:rowOff>
    </xdr:to>
    <xdr:sp macro="" textlink="">
      <xdr:nvSpPr>
        <xdr:cNvPr id="279" name="Text Box 740">
          <a:extLst>
            <a:ext uri="{FF2B5EF4-FFF2-40B4-BE49-F238E27FC236}">
              <a16:creationId xmlns:a16="http://schemas.microsoft.com/office/drawing/2014/main" id="{C496FDC0-A2A2-4F22-8672-E53EEB4B6B8B}"/>
            </a:ext>
          </a:extLst>
        </xdr:cNvPr>
        <xdr:cNvSpPr txBox="1">
          <a:spLocks noChangeArrowheads="1"/>
        </xdr:cNvSpPr>
      </xdr:nvSpPr>
      <xdr:spPr bwMode="auto">
        <a:xfrm>
          <a:off x="5441950" y="118110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44</xdr:row>
      <xdr:rowOff>0</xdr:rowOff>
    </xdr:from>
    <xdr:to>
      <xdr:col>3</xdr:col>
      <xdr:colOff>76200</xdr:colOff>
      <xdr:row>45</xdr:row>
      <xdr:rowOff>12700</xdr:rowOff>
    </xdr:to>
    <xdr:sp macro="" textlink="">
      <xdr:nvSpPr>
        <xdr:cNvPr id="280" name="Text Box 741">
          <a:extLst>
            <a:ext uri="{FF2B5EF4-FFF2-40B4-BE49-F238E27FC236}">
              <a16:creationId xmlns:a16="http://schemas.microsoft.com/office/drawing/2014/main" id="{28D59A5B-276C-45CE-84A8-919466170ED6}"/>
            </a:ext>
          </a:extLst>
        </xdr:cNvPr>
        <xdr:cNvSpPr txBox="1">
          <a:spLocks noChangeArrowheads="1"/>
        </xdr:cNvSpPr>
      </xdr:nvSpPr>
      <xdr:spPr bwMode="auto">
        <a:xfrm>
          <a:off x="5441950" y="118110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44</xdr:row>
      <xdr:rowOff>0</xdr:rowOff>
    </xdr:from>
    <xdr:to>
      <xdr:col>3</xdr:col>
      <xdr:colOff>76200</xdr:colOff>
      <xdr:row>45</xdr:row>
      <xdr:rowOff>12700</xdr:rowOff>
    </xdr:to>
    <xdr:sp macro="" textlink="">
      <xdr:nvSpPr>
        <xdr:cNvPr id="281" name="Text Box 742">
          <a:extLst>
            <a:ext uri="{FF2B5EF4-FFF2-40B4-BE49-F238E27FC236}">
              <a16:creationId xmlns:a16="http://schemas.microsoft.com/office/drawing/2014/main" id="{9D3FFC68-02AE-4290-8F7F-2FFC60E7A828}"/>
            </a:ext>
          </a:extLst>
        </xdr:cNvPr>
        <xdr:cNvSpPr txBox="1">
          <a:spLocks noChangeArrowheads="1"/>
        </xdr:cNvSpPr>
      </xdr:nvSpPr>
      <xdr:spPr bwMode="auto">
        <a:xfrm>
          <a:off x="5441950" y="118110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44</xdr:row>
      <xdr:rowOff>0</xdr:rowOff>
    </xdr:from>
    <xdr:to>
      <xdr:col>3</xdr:col>
      <xdr:colOff>76200</xdr:colOff>
      <xdr:row>45</xdr:row>
      <xdr:rowOff>12700</xdr:rowOff>
    </xdr:to>
    <xdr:sp macro="" textlink="">
      <xdr:nvSpPr>
        <xdr:cNvPr id="282" name="Text Box 743">
          <a:extLst>
            <a:ext uri="{FF2B5EF4-FFF2-40B4-BE49-F238E27FC236}">
              <a16:creationId xmlns:a16="http://schemas.microsoft.com/office/drawing/2014/main" id="{9AB4751F-C410-425A-8937-F469F5A85E8D}"/>
            </a:ext>
          </a:extLst>
        </xdr:cNvPr>
        <xdr:cNvSpPr txBox="1">
          <a:spLocks noChangeArrowheads="1"/>
        </xdr:cNvSpPr>
      </xdr:nvSpPr>
      <xdr:spPr bwMode="auto">
        <a:xfrm>
          <a:off x="5441950" y="118110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44</xdr:row>
      <xdr:rowOff>0</xdr:rowOff>
    </xdr:from>
    <xdr:to>
      <xdr:col>3</xdr:col>
      <xdr:colOff>76200</xdr:colOff>
      <xdr:row>45</xdr:row>
      <xdr:rowOff>12700</xdr:rowOff>
    </xdr:to>
    <xdr:sp macro="" textlink="">
      <xdr:nvSpPr>
        <xdr:cNvPr id="283" name="Text Box 744">
          <a:extLst>
            <a:ext uri="{FF2B5EF4-FFF2-40B4-BE49-F238E27FC236}">
              <a16:creationId xmlns:a16="http://schemas.microsoft.com/office/drawing/2014/main" id="{B225B53C-75E2-412E-A1BC-36C696545BEC}"/>
            </a:ext>
          </a:extLst>
        </xdr:cNvPr>
        <xdr:cNvSpPr txBox="1">
          <a:spLocks noChangeArrowheads="1"/>
        </xdr:cNvSpPr>
      </xdr:nvSpPr>
      <xdr:spPr bwMode="auto">
        <a:xfrm>
          <a:off x="5441950" y="118110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76200</xdr:colOff>
      <xdr:row>45</xdr:row>
      <xdr:rowOff>171450</xdr:rowOff>
    </xdr:to>
    <xdr:sp macro="" textlink="">
      <xdr:nvSpPr>
        <xdr:cNvPr id="284" name="Text Box 1">
          <a:extLst>
            <a:ext uri="{FF2B5EF4-FFF2-40B4-BE49-F238E27FC236}">
              <a16:creationId xmlns:a16="http://schemas.microsoft.com/office/drawing/2014/main" id="{4AA07B93-2C9D-4091-A3C3-1FACBC1BE1D5}"/>
            </a:ext>
          </a:extLst>
        </xdr:cNvPr>
        <xdr:cNvSpPr txBox="1">
          <a:spLocks noChangeArrowheads="1"/>
        </xdr:cNvSpPr>
      </xdr:nvSpPr>
      <xdr:spPr bwMode="auto">
        <a:xfrm>
          <a:off x="5441950" y="120078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76200</xdr:colOff>
      <xdr:row>45</xdr:row>
      <xdr:rowOff>171450</xdr:rowOff>
    </xdr:to>
    <xdr:sp macro="" textlink="">
      <xdr:nvSpPr>
        <xdr:cNvPr id="285" name="Text Box 4">
          <a:extLst>
            <a:ext uri="{FF2B5EF4-FFF2-40B4-BE49-F238E27FC236}">
              <a16:creationId xmlns:a16="http://schemas.microsoft.com/office/drawing/2014/main" id="{247EE232-B179-4A99-A5CA-CB669D7F63E6}"/>
            </a:ext>
          </a:extLst>
        </xdr:cNvPr>
        <xdr:cNvSpPr txBox="1">
          <a:spLocks noChangeArrowheads="1"/>
        </xdr:cNvSpPr>
      </xdr:nvSpPr>
      <xdr:spPr bwMode="auto">
        <a:xfrm>
          <a:off x="5441950" y="120078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76200</xdr:colOff>
      <xdr:row>45</xdr:row>
      <xdr:rowOff>171450</xdr:rowOff>
    </xdr:to>
    <xdr:sp macro="" textlink="">
      <xdr:nvSpPr>
        <xdr:cNvPr id="286" name="Text Box 5">
          <a:extLst>
            <a:ext uri="{FF2B5EF4-FFF2-40B4-BE49-F238E27FC236}">
              <a16:creationId xmlns:a16="http://schemas.microsoft.com/office/drawing/2014/main" id="{6D01F562-0A98-4D23-B5A7-88B4ED2750A5}"/>
            </a:ext>
          </a:extLst>
        </xdr:cNvPr>
        <xdr:cNvSpPr txBox="1">
          <a:spLocks noChangeArrowheads="1"/>
        </xdr:cNvSpPr>
      </xdr:nvSpPr>
      <xdr:spPr bwMode="auto">
        <a:xfrm>
          <a:off x="5441950" y="120078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76200</xdr:colOff>
      <xdr:row>45</xdr:row>
      <xdr:rowOff>171450</xdr:rowOff>
    </xdr:to>
    <xdr:sp macro="" textlink="">
      <xdr:nvSpPr>
        <xdr:cNvPr id="287" name="Text Box 6">
          <a:extLst>
            <a:ext uri="{FF2B5EF4-FFF2-40B4-BE49-F238E27FC236}">
              <a16:creationId xmlns:a16="http://schemas.microsoft.com/office/drawing/2014/main" id="{73BC200E-6452-4625-966C-6E9132CFDEE0}"/>
            </a:ext>
          </a:extLst>
        </xdr:cNvPr>
        <xdr:cNvSpPr txBox="1">
          <a:spLocks noChangeArrowheads="1"/>
        </xdr:cNvSpPr>
      </xdr:nvSpPr>
      <xdr:spPr bwMode="auto">
        <a:xfrm>
          <a:off x="5441950" y="120078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76200</xdr:colOff>
      <xdr:row>45</xdr:row>
      <xdr:rowOff>171450</xdr:rowOff>
    </xdr:to>
    <xdr:sp macro="" textlink="">
      <xdr:nvSpPr>
        <xdr:cNvPr id="288" name="Text Box 7">
          <a:extLst>
            <a:ext uri="{FF2B5EF4-FFF2-40B4-BE49-F238E27FC236}">
              <a16:creationId xmlns:a16="http://schemas.microsoft.com/office/drawing/2014/main" id="{92CC26ED-18E5-48B6-81C7-7D95FDC9A384}"/>
            </a:ext>
          </a:extLst>
        </xdr:cNvPr>
        <xdr:cNvSpPr txBox="1">
          <a:spLocks noChangeArrowheads="1"/>
        </xdr:cNvSpPr>
      </xdr:nvSpPr>
      <xdr:spPr bwMode="auto">
        <a:xfrm>
          <a:off x="5441950" y="120078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76200</xdr:colOff>
      <xdr:row>45</xdr:row>
      <xdr:rowOff>171450</xdr:rowOff>
    </xdr:to>
    <xdr:sp macro="" textlink="">
      <xdr:nvSpPr>
        <xdr:cNvPr id="289" name="Text Box 8">
          <a:extLst>
            <a:ext uri="{FF2B5EF4-FFF2-40B4-BE49-F238E27FC236}">
              <a16:creationId xmlns:a16="http://schemas.microsoft.com/office/drawing/2014/main" id="{66E52822-F5B0-4717-8E77-25AC2BF1D504}"/>
            </a:ext>
          </a:extLst>
        </xdr:cNvPr>
        <xdr:cNvSpPr txBox="1">
          <a:spLocks noChangeArrowheads="1"/>
        </xdr:cNvSpPr>
      </xdr:nvSpPr>
      <xdr:spPr bwMode="auto">
        <a:xfrm>
          <a:off x="5441950" y="120078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76200</xdr:colOff>
      <xdr:row>45</xdr:row>
      <xdr:rowOff>171450</xdr:rowOff>
    </xdr:to>
    <xdr:sp macro="" textlink="">
      <xdr:nvSpPr>
        <xdr:cNvPr id="290" name="Text Box 9">
          <a:extLst>
            <a:ext uri="{FF2B5EF4-FFF2-40B4-BE49-F238E27FC236}">
              <a16:creationId xmlns:a16="http://schemas.microsoft.com/office/drawing/2014/main" id="{B3E524ED-4E8E-4E8C-963E-06768372AF8E}"/>
            </a:ext>
          </a:extLst>
        </xdr:cNvPr>
        <xdr:cNvSpPr txBox="1">
          <a:spLocks noChangeArrowheads="1"/>
        </xdr:cNvSpPr>
      </xdr:nvSpPr>
      <xdr:spPr bwMode="auto">
        <a:xfrm>
          <a:off x="5441950" y="120078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76200</xdr:colOff>
      <xdr:row>45</xdr:row>
      <xdr:rowOff>171450</xdr:rowOff>
    </xdr:to>
    <xdr:sp macro="" textlink="">
      <xdr:nvSpPr>
        <xdr:cNvPr id="291" name="Text Box 10">
          <a:extLst>
            <a:ext uri="{FF2B5EF4-FFF2-40B4-BE49-F238E27FC236}">
              <a16:creationId xmlns:a16="http://schemas.microsoft.com/office/drawing/2014/main" id="{DA76F180-ACA1-46C8-98B9-9CA57894613C}"/>
            </a:ext>
          </a:extLst>
        </xdr:cNvPr>
        <xdr:cNvSpPr txBox="1">
          <a:spLocks noChangeArrowheads="1"/>
        </xdr:cNvSpPr>
      </xdr:nvSpPr>
      <xdr:spPr bwMode="auto">
        <a:xfrm>
          <a:off x="5441950" y="120078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76200</xdr:colOff>
      <xdr:row>45</xdr:row>
      <xdr:rowOff>171450</xdr:rowOff>
    </xdr:to>
    <xdr:sp macro="" textlink="">
      <xdr:nvSpPr>
        <xdr:cNvPr id="292" name="Text Box 11">
          <a:extLst>
            <a:ext uri="{FF2B5EF4-FFF2-40B4-BE49-F238E27FC236}">
              <a16:creationId xmlns:a16="http://schemas.microsoft.com/office/drawing/2014/main" id="{DC06E623-C1B8-43B8-973A-5DC0C5CDC264}"/>
            </a:ext>
          </a:extLst>
        </xdr:cNvPr>
        <xdr:cNvSpPr txBox="1">
          <a:spLocks noChangeArrowheads="1"/>
        </xdr:cNvSpPr>
      </xdr:nvSpPr>
      <xdr:spPr bwMode="auto">
        <a:xfrm>
          <a:off x="5441950" y="120078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76200</xdr:colOff>
      <xdr:row>45</xdr:row>
      <xdr:rowOff>171450</xdr:rowOff>
    </xdr:to>
    <xdr:sp macro="" textlink="">
      <xdr:nvSpPr>
        <xdr:cNvPr id="293" name="Text Box 140">
          <a:extLst>
            <a:ext uri="{FF2B5EF4-FFF2-40B4-BE49-F238E27FC236}">
              <a16:creationId xmlns:a16="http://schemas.microsoft.com/office/drawing/2014/main" id="{7E7057E1-A4DF-4B86-9556-12CA30A2707A}"/>
            </a:ext>
          </a:extLst>
        </xdr:cNvPr>
        <xdr:cNvSpPr txBox="1">
          <a:spLocks noChangeArrowheads="1"/>
        </xdr:cNvSpPr>
      </xdr:nvSpPr>
      <xdr:spPr bwMode="auto">
        <a:xfrm>
          <a:off x="5441950" y="120078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76200</xdr:colOff>
      <xdr:row>45</xdr:row>
      <xdr:rowOff>171450</xdr:rowOff>
    </xdr:to>
    <xdr:sp macro="" textlink="">
      <xdr:nvSpPr>
        <xdr:cNvPr id="294" name="Text Box 141">
          <a:extLst>
            <a:ext uri="{FF2B5EF4-FFF2-40B4-BE49-F238E27FC236}">
              <a16:creationId xmlns:a16="http://schemas.microsoft.com/office/drawing/2014/main" id="{614E64CE-6043-4D4D-B426-0A13C9D2A37C}"/>
            </a:ext>
          </a:extLst>
        </xdr:cNvPr>
        <xdr:cNvSpPr txBox="1">
          <a:spLocks noChangeArrowheads="1"/>
        </xdr:cNvSpPr>
      </xdr:nvSpPr>
      <xdr:spPr bwMode="auto">
        <a:xfrm>
          <a:off x="5441950" y="120078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76200</xdr:colOff>
      <xdr:row>45</xdr:row>
      <xdr:rowOff>171450</xdr:rowOff>
    </xdr:to>
    <xdr:sp macro="" textlink="">
      <xdr:nvSpPr>
        <xdr:cNvPr id="295" name="Text Box 142">
          <a:extLst>
            <a:ext uri="{FF2B5EF4-FFF2-40B4-BE49-F238E27FC236}">
              <a16:creationId xmlns:a16="http://schemas.microsoft.com/office/drawing/2014/main" id="{AD811F5E-5903-4A91-9093-E34ADD9BE42F}"/>
            </a:ext>
          </a:extLst>
        </xdr:cNvPr>
        <xdr:cNvSpPr txBox="1">
          <a:spLocks noChangeArrowheads="1"/>
        </xdr:cNvSpPr>
      </xdr:nvSpPr>
      <xdr:spPr bwMode="auto">
        <a:xfrm>
          <a:off x="5441950" y="120078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76200</xdr:colOff>
      <xdr:row>45</xdr:row>
      <xdr:rowOff>171450</xdr:rowOff>
    </xdr:to>
    <xdr:sp macro="" textlink="">
      <xdr:nvSpPr>
        <xdr:cNvPr id="296" name="Text Box 143">
          <a:extLst>
            <a:ext uri="{FF2B5EF4-FFF2-40B4-BE49-F238E27FC236}">
              <a16:creationId xmlns:a16="http://schemas.microsoft.com/office/drawing/2014/main" id="{487CBADB-190A-4AB6-A002-CCE2C2C9A1AB}"/>
            </a:ext>
          </a:extLst>
        </xdr:cNvPr>
        <xdr:cNvSpPr txBox="1">
          <a:spLocks noChangeArrowheads="1"/>
        </xdr:cNvSpPr>
      </xdr:nvSpPr>
      <xdr:spPr bwMode="auto">
        <a:xfrm>
          <a:off x="5441950" y="120078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76200</xdr:colOff>
      <xdr:row>45</xdr:row>
      <xdr:rowOff>171450</xdr:rowOff>
    </xdr:to>
    <xdr:sp macro="" textlink="">
      <xdr:nvSpPr>
        <xdr:cNvPr id="297" name="Text Box 658">
          <a:extLst>
            <a:ext uri="{FF2B5EF4-FFF2-40B4-BE49-F238E27FC236}">
              <a16:creationId xmlns:a16="http://schemas.microsoft.com/office/drawing/2014/main" id="{C011D666-72CE-4246-93EC-7EE2DD8C59DB}"/>
            </a:ext>
          </a:extLst>
        </xdr:cNvPr>
        <xdr:cNvSpPr txBox="1">
          <a:spLocks noChangeArrowheads="1"/>
        </xdr:cNvSpPr>
      </xdr:nvSpPr>
      <xdr:spPr bwMode="auto">
        <a:xfrm>
          <a:off x="5441950" y="120078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76200</xdr:colOff>
      <xdr:row>45</xdr:row>
      <xdr:rowOff>171450</xdr:rowOff>
    </xdr:to>
    <xdr:sp macro="" textlink="">
      <xdr:nvSpPr>
        <xdr:cNvPr id="298" name="Text Box 659">
          <a:extLst>
            <a:ext uri="{FF2B5EF4-FFF2-40B4-BE49-F238E27FC236}">
              <a16:creationId xmlns:a16="http://schemas.microsoft.com/office/drawing/2014/main" id="{53A68272-B102-46A3-B570-0D320ED01C00}"/>
            </a:ext>
          </a:extLst>
        </xdr:cNvPr>
        <xdr:cNvSpPr txBox="1">
          <a:spLocks noChangeArrowheads="1"/>
        </xdr:cNvSpPr>
      </xdr:nvSpPr>
      <xdr:spPr bwMode="auto">
        <a:xfrm>
          <a:off x="5441950" y="120078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76200</xdr:colOff>
      <xdr:row>45</xdr:row>
      <xdr:rowOff>171450</xdr:rowOff>
    </xdr:to>
    <xdr:sp macro="" textlink="">
      <xdr:nvSpPr>
        <xdr:cNvPr id="299" name="Text Box 660">
          <a:extLst>
            <a:ext uri="{FF2B5EF4-FFF2-40B4-BE49-F238E27FC236}">
              <a16:creationId xmlns:a16="http://schemas.microsoft.com/office/drawing/2014/main" id="{4F86963C-7C86-4BBB-8DEA-2A62391C17C8}"/>
            </a:ext>
          </a:extLst>
        </xdr:cNvPr>
        <xdr:cNvSpPr txBox="1">
          <a:spLocks noChangeArrowheads="1"/>
        </xdr:cNvSpPr>
      </xdr:nvSpPr>
      <xdr:spPr bwMode="auto">
        <a:xfrm>
          <a:off x="5441950" y="120078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76200</xdr:colOff>
      <xdr:row>45</xdr:row>
      <xdr:rowOff>171450</xdr:rowOff>
    </xdr:to>
    <xdr:sp macro="" textlink="">
      <xdr:nvSpPr>
        <xdr:cNvPr id="300" name="Text Box 661">
          <a:extLst>
            <a:ext uri="{FF2B5EF4-FFF2-40B4-BE49-F238E27FC236}">
              <a16:creationId xmlns:a16="http://schemas.microsoft.com/office/drawing/2014/main" id="{48C0D8E1-F53E-4536-88E2-DBA63E16EDF2}"/>
            </a:ext>
          </a:extLst>
        </xdr:cNvPr>
        <xdr:cNvSpPr txBox="1">
          <a:spLocks noChangeArrowheads="1"/>
        </xdr:cNvSpPr>
      </xdr:nvSpPr>
      <xdr:spPr bwMode="auto">
        <a:xfrm>
          <a:off x="5441950" y="120078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76200</xdr:colOff>
      <xdr:row>45</xdr:row>
      <xdr:rowOff>171450</xdr:rowOff>
    </xdr:to>
    <xdr:sp macro="" textlink="">
      <xdr:nvSpPr>
        <xdr:cNvPr id="301" name="Text Box 662">
          <a:extLst>
            <a:ext uri="{FF2B5EF4-FFF2-40B4-BE49-F238E27FC236}">
              <a16:creationId xmlns:a16="http://schemas.microsoft.com/office/drawing/2014/main" id="{633FFB3C-80AB-43CA-8021-E5402BCCF0E9}"/>
            </a:ext>
          </a:extLst>
        </xdr:cNvPr>
        <xdr:cNvSpPr txBox="1">
          <a:spLocks noChangeArrowheads="1"/>
        </xdr:cNvSpPr>
      </xdr:nvSpPr>
      <xdr:spPr bwMode="auto">
        <a:xfrm>
          <a:off x="5441950" y="120078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76200</xdr:colOff>
      <xdr:row>45</xdr:row>
      <xdr:rowOff>171450</xdr:rowOff>
    </xdr:to>
    <xdr:sp macro="" textlink="">
      <xdr:nvSpPr>
        <xdr:cNvPr id="302" name="Text Box 663">
          <a:extLst>
            <a:ext uri="{FF2B5EF4-FFF2-40B4-BE49-F238E27FC236}">
              <a16:creationId xmlns:a16="http://schemas.microsoft.com/office/drawing/2014/main" id="{8D72DC18-666F-484E-B0B0-CEF51CB055E0}"/>
            </a:ext>
          </a:extLst>
        </xdr:cNvPr>
        <xdr:cNvSpPr txBox="1">
          <a:spLocks noChangeArrowheads="1"/>
        </xdr:cNvSpPr>
      </xdr:nvSpPr>
      <xdr:spPr bwMode="auto">
        <a:xfrm>
          <a:off x="5441950" y="120078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76200</xdr:colOff>
      <xdr:row>45</xdr:row>
      <xdr:rowOff>171450</xdr:rowOff>
    </xdr:to>
    <xdr:sp macro="" textlink="">
      <xdr:nvSpPr>
        <xdr:cNvPr id="303" name="Text Box 664">
          <a:extLst>
            <a:ext uri="{FF2B5EF4-FFF2-40B4-BE49-F238E27FC236}">
              <a16:creationId xmlns:a16="http://schemas.microsoft.com/office/drawing/2014/main" id="{E8F5BBF6-F268-4A00-9AE9-5E1A9E9B64FD}"/>
            </a:ext>
          </a:extLst>
        </xdr:cNvPr>
        <xdr:cNvSpPr txBox="1">
          <a:spLocks noChangeArrowheads="1"/>
        </xdr:cNvSpPr>
      </xdr:nvSpPr>
      <xdr:spPr bwMode="auto">
        <a:xfrm>
          <a:off x="5441950" y="120078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76200</xdr:colOff>
      <xdr:row>45</xdr:row>
      <xdr:rowOff>171450</xdr:rowOff>
    </xdr:to>
    <xdr:sp macro="" textlink="">
      <xdr:nvSpPr>
        <xdr:cNvPr id="304" name="Text Box 665">
          <a:extLst>
            <a:ext uri="{FF2B5EF4-FFF2-40B4-BE49-F238E27FC236}">
              <a16:creationId xmlns:a16="http://schemas.microsoft.com/office/drawing/2014/main" id="{7EB77C32-EB20-4935-8D5D-22B09241261A}"/>
            </a:ext>
          </a:extLst>
        </xdr:cNvPr>
        <xdr:cNvSpPr txBox="1">
          <a:spLocks noChangeArrowheads="1"/>
        </xdr:cNvSpPr>
      </xdr:nvSpPr>
      <xdr:spPr bwMode="auto">
        <a:xfrm>
          <a:off x="5441950" y="120078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76200</xdr:colOff>
      <xdr:row>45</xdr:row>
      <xdr:rowOff>171450</xdr:rowOff>
    </xdr:to>
    <xdr:sp macro="" textlink="">
      <xdr:nvSpPr>
        <xdr:cNvPr id="305" name="Text Box 666">
          <a:extLst>
            <a:ext uri="{FF2B5EF4-FFF2-40B4-BE49-F238E27FC236}">
              <a16:creationId xmlns:a16="http://schemas.microsoft.com/office/drawing/2014/main" id="{3CBDD537-23E4-4803-9BB5-F2A6F3F3657B}"/>
            </a:ext>
          </a:extLst>
        </xdr:cNvPr>
        <xdr:cNvSpPr txBox="1">
          <a:spLocks noChangeArrowheads="1"/>
        </xdr:cNvSpPr>
      </xdr:nvSpPr>
      <xdr:spPr bwMode="auto">
        <a:xfrm>
          <a:off x="5441950" y="120078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76200</xdr:colOff>
      <xdr:row>45</xdr:row>
      <xdr:rowOff>171450</xdr:rowOff>
    </xdr:to>
    <xdr:sp macro="" textlink="">
      <xdr:nvSpPr>
        <xdr:cNvPr id="306" name="Text Box 667">
          <a:extLst>
            <a:ext uri="{FF2B5EF4-FFF2-40B4-BE49-F238E27FC236}">
              <a16:creationId xmlns:a16="http://schemas.microsoft.com/office/drawing/2014/main" id="{CD160278-522B-4428-8EE1-E198F7EDA8FF}"/>
            </a:ext>
          </a:extLst>
        </xdr:cNvPr>
        <xdr:cNvSpPr txBox="1">
          <a:spLocks noChangeArrowheads="1"/>
        </xdr:cNvSpPr>
      </xdr:nvSpPr>
      <xdr:spPr bwMode="auto">
        <a:xfrm>
          <a:off x="5441950" y="120078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76200</xdr:colOff>
      <xdr:row>45</xdr:row>
      <xdr:rowOff>171450</xdr:rowOff>
    </xdr:to>
    <xdr:sp macro="" textlink="">
      <xdr:nvSpPr>
        <xdr:cNvPr id="307" name="Text Box 668">
          <a:extLst>
            <a:ext uri="{FF2B5EF4-FFF2-40B4-BE49-F238E27FC236}">
              <a16:creationId xmlns:a16="http://schemas.microsoft.com/office/drawing/2014/main" id="{E85F1C26-E48B-4037-BA54-D795BFA015CD}"/>
            </a:ext>
          </a:extLst>
        </xdr:cNvPr>
        <xdr:cNvSpPr txBox="1">
          <a:spLocks noChangeArrowheads="1"/>
        </xdr:cNvSpPr>
      </xdr:nvSpPr>
      <xdr:spPr bwMode="auto">
        <a:xfrm>
          <a:off x="5441950" y="120078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76200</xdr:colOff>
      <xdr:row>45</xdr:row>
      <xdr:rowOff>171450</xdr:rowOff>
    </xdr:to>
    <xdr:sp macro="" textlink="">
      <xdr:nvSpPr>
        <xdr:cNvPr id="308" name="Text Box 669">
          <a:extLst>
            <a:ext uri="{FF2B5EF4-FFF2-40B4-BE49-F238E27FC236}">
              <a16:creationId xmlns:a16="http://schemas.microsoft.com/office/drawing/2014/main" id="{C6AF6007-F6B7-4858-B7CD-143065467E94}"/>
            </a:ext>
          </a:extLst>
        </xdr:cNvPr>
        <xdr:cNvSpPr txBox="1">
          <a:spLocks noChangeArrowheads="1"/>
        </xdr:cNvSpPr>
      </xdr:nvSpPr>
      <xdr:spPr bwMode="auto">
        <a:xfrm>
          <a:off x="5441950" y="120078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76200</xdr:colOff>
      <xdr:row>45</xdr:row>
      <xdr:rowOff>171450</xdr:rowOff>
    </xdr:to>
    <xdr:sp macro="" textlink="">
      <xdr:nvSpPr>
        <xdr:cNvPr id="309" name="Text Box 670">
          <a:extLst>
            <a:ext uri="{FF2B5EF4-FFF2-40B4-BE49-F238E27FC236}">
              <a16:creationId xmlns:a16="http://schemas.microsoft.com/office/drawing/2014/main" id="{E33432F4-CA03-499E-A8E5-844461FA124D}"/>
            </a:ext>
          </a:extLst>
        </xdr:cNvPr>
        <xdr:cNvSpPr txBox="1">
          <a:spLocks noChangeArrowheads="1"/>
        </xdr:cNvSpPr>
      </xdr:nvSpPr>
      <xdr:spPr bwMode="auto">
        <a:xfrm>
          <a:off x="5441950" y="120078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76200</xdr:colOff>
      <xdr:row>45</xdr:row>
      <xdr:rowOff>171450</xdr:rowOff>
    </xdr:to>
    <xdr:sp macro="" textlink="">
      <xdr:nvSpPr>
        <xdr:cNvPr id="310" name="Text Box 671">
          <a:extLst>
            <a:ext uri="{FF2B5EF4-FFF2-40B4-BE49-F238E27FC236}">
              <a16:creationId xmlns:a16="http://schemas.microsoft.com/office/drawing/2014/main" id="{CA5D7F8D-094A-481B-93EE-9A6ADE036C5A}"/>
            </a:ext>
          </a:extLst>
        </xdr:cNvPr>
        <xdr:cNvSpPr txBox="1">
          <a:spLocks noChangeArrowheads="1"/>
        </xdr:cNvSpPr>
      </xdr:nvSpPr>
      <xdr:spPr bwMode="auto">
        <a:xfrm>
          <a:off x="5441950" y="120078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76200</xdr:colOff>
      <xdr:row>45</xdr:row>
      <xdr:rowOff>171450</xdr:rowOff>
    </xdr:to>
    <xdr:sp macro="" textlink="">
      <xdr:nvSpPr>
        <xdr:cNvPr id="311" name="Text Box 672">
          <a:extLst>
            <a:ext uri="{FF2B5EF4-FFF2-40B4-BE49-F238E27FC236}">
              <a16:creationId xmlns:a16="http://schemas.microsoft.com/office/drawing/2014/main" id="{15A416A6-739C-4AE2-84EF-EA3E2DFA82F7}"/>
            </a:ext>
          </a:extLst>
        </xdr:cNvPr>
        <xdr:cNvSpPr txBox="1">
          <a:spLocks noChangeArrowheads="1"/>
        </xdr:cNvSpPr>
      </xdr:nvSpPr>
      <xdr:spPr bwMode="auto">
        <a:xfrm>
          <a:off x="5441950" y="120078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76200</xdr:colOff>
      <xdr:row>45</xdr:row>
      <xdr:rowOff>171450</xdr:rowOff>
    </xdr:to>
    <xdr:sp macro="" textlink="">
      <xdr:nvSpPr>
        <xdr:cNvPr id="312" name="Text Box 673">
          <a:extLst>
            <a:ext uri="{FF2B5EF4-FFF2-40B4-BE49-F238E27FC236}">
              <a16:creationId xmlns:a16="http://schemas.microsoft.com/office/drawing/2014/main" id="{E7447F11-A8E7-4597-A73A-7B2E0F943D8E}"/>
            </a:ext>
          </a:extLst>
        </xdr:cNvPr>
        <xdr:cNvSpPr txBox="1">
          <a:spLocks noChangeArrowheads="1"/>
        </xdr:cNvSpPr>
      </xdr:nvSpPr>
      <xdr:spPr bwMode="auto">
        <a:xfrm>
          <a:off x="5441950" y="120078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76200</xdr:colOff>
      <xdr:row>45</xdr:row>
      <xdr:rowOff>171450</xdr:rowOff>
    </xdr:to>
    <xdr:sp macro="" textlink="">
      <xdr:nvSpPr>
        <xdr:cNvPr id="313" name="Text Box 674">
          <a:extLst>
            <a:ext uri="{FF2B5EF4-FFF2-40B4-BE49-F238E27FC236}">
              <a16:creationId xmlns:a16="http://schemas.microsoft.com/office/drawing/2014/main" id="{CB5C0515-18F7-4FB7-A83A-77D37CA85128}"/>
            </a:ext>
          </a:extLst>
        </xdr:cNvPr>
        <xdr:cNvSpPr txBox="1">
          <a:spLocks noChangeArrowheads="1"/>
        </xdr:cNvSpPr>
      </xdr:nvSpPr>
      <xdr:spPr bwMode="auto">
        <a:xfrm>
          <a:off x="5441950" y="120078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76200</xdr:colOff>
      <xdr:row>45</xdr:row>
      <xdr:rowOff>171450</xdr:rowOff>
    </xdr:to>
    <xdr:sp macro="" textlink="">
      <xdr:nvSpPr>
        <xdr:cNvPr id="314" name="Text Box 675">
          <a:extLst>
            <a:ext uri="{FF2B5EF4-FFF2-40B4-BE49-F238E27FC236}">
              <a16:creationId xmlns:a16="http://schemas.microsoft.com/office/drawing/2014/main" id="{5B6CFBDE-33D5-49FC-A59A-AAE698348711}"/>
            </a:ext>
          </a:extLst>
        </xdr:cNvPr>
        <xdr:cNvSpPr txBox="1">
          <a:spLocks noChangeArrowheads="1"/>
        </xdr:cNvSpPr>
      </xdr:nvSpPr>
      <xdr:spPr bwMode="auto">
        <a:xfrm>
          <a:off x="5441950" y="120078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76200</xdr:colOff>
      <xdr:row>45</xdr:row>
      <xdr:rowOff>171450</xdr:rowOff>
    </xdr:to>
    <xdr:sp macro="" textlink="">
      <xdr:nvSpPr>
        <xdr:cNvPr id="315" name="Text Box 676">
          <a:extLst>
            <a:ext uri="{FF2B5EF4-FFF2-40B4-BE49-F238E27FC236}">
              <a16:creationId xmlns:a16="http://schemas.microsoft.com/office/drawing/2014/main" id="{93B92A75-0D91-4CBD-88B4-965D0E37A621}"/>
            </a:ext>
          </a:extLst>
        </xdr:cNvPr>
        <xdr:cNvSpPr txBox="1">
          <a:spLocks noChangeArrowheads="1"/>
        </xdr:cNvSpPr>
      </xdr:nvSpPr>
      <xdr:spPr bwMode="auto">
        <a:xfrm>
          <a:off x="5441950" y="120078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76200</xdr:colOff>
      <xdr:row>45</xdr:row>
      <xdr:rowOff>171450</xdr:rowOff>
    </xdr:to>
    <xdr:sp macro="" textlink="">
      <xdr:nvSpPr>
        <xdr:cNvPr id="316" name="Text Box 677">
          <a:extLst>
            <a:ext uri="{FF2B5EF4-FFF2-40B4-BE49-F238E27FC236}">
              <a16:creationId xmlns:a16="http://schemas.microsoft.com/office/drawing/2014/main" id="{BD36C296-7A89-4A26-8409-391088778E7D}"/>
            </a:ext>
          </a:extLst>
        </xdr:cNvPr>
        <xdr:cNvSpPr txBox="1">
          <a:spLocks noChangeArrowheads="1"/>
        </xdr:cNvSpPr>
      </xdr:nvSpPr>
      <xdr:spPr bwMode="auto">
        <a:xfrm>
          <a:off x="5441950" y="120078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76200</xdr:colOff>
      <xdr:row>45</xdr:row>
      <xdr:rowOff>171450</xdr:rowOff>
    </xdr:to>
    <xdr:sp macro="" textlink="">
      <xdr:nvSpPr>
        <xdr:cNvPr id="317" name="Text Box 678">
          <a:extLst>
            <a:ext uri="{FF2B5EF4-FFF2-40B4-BE49-F238E27FC236}">
              <a16:creationId xmlns:a16="http://schemas.microsoft.com/office/drawing/2014/main" id="{1DB7014E-20AF-46DC-90B4-B6370833DE77}"/>
            </a:ext>
          </a:extLst>
        </xdr:cNvPr>
        <xdr:cNvSpPr txBox="1">
          <a:spLocks noChangeArrowheads="1"/>
        </xdr:cNvSpPr>
      </xdr:nvSpPr>
      <xdr:spPr bwMode="auto">
        <a:xfrm>
          <a:off x="5441950" y="120078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76200</xdr:colOff>
      <xdr:row>45</xdr:row>
      <xdr:rowOff>171450</xdr:rowOff>
    </xdr:to>
    <xdr:sp macro="" textlink="">
      <xdr:nvSpPr>
        <xdr:cNvPr id="318" name="Text Box 679">
          <a:extLst>
            <a:ext uri="{FF2B5EF4-FFF2-40B4-BE49-F238E27FC236}">
              <a16:creationId xmlns:a16="http://schemas.microsoft.com/office/drawing/2014/main" id="{5A2FAA43-3055-45A2-94DF-88C1EE9D3CC8}"/>
            </a:ext>
          </a:extLst>
        </xdr:cNvPr>
        <xdr:cNvSpPr txBox="1">
          <a:spLocks noChangeArrowheads="1"/>
        </xdr:cNvSpPr>
      </xdr:nvSpPr>
      <xdr:spPr bwMode="auto">
        <a:xfrm>
          <a:off x="5441950" y="120078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76200</xdr:colOff>
      <xdr:row>45</xdr:row>
      <xdr:rowOff>171450</xdr:rowOff>
    </xdr:to>
    <xdr:sp macro="" textlink="">
      <xdr:nvSpPr>
        <xdr:cNvPr id="319" name="Text Box 680">
          <a:extLst>
            <a:ext uri="{FF2B5EF4-FFF2-40B4-BE49-F238E27FC236}">
              <a16:creationId xmlns:a16="http://schemas.microsoft.com/office/drawing/2014/main" id="{FEB22F54-B71A-4FAE-8BE4-17B5B1BF8D6B}"/>
            </a:ext>
          </a:extLst>
        </xdr:cNvPr>
        <xdr:cNvSpPr txBox="1">
          <a:spLocks noChangeArrowheads="1"/>
        </xdr:cNvSpPr>
      </xdr:nvSpPr>
      <xdr:spPr bwMode="auto">
        <a:xfrm>
          <a:off x="5441950" y="120078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76200</xdr:colOff>
      <xdr:row>45</xdr:row>
      <xdr:rowOff>171450</xdr:rowOff>
    </xdr:to>
    <xdr:sp macro="" textlink="">
      <xdr:nvSpPr>
        <xdr:cNvPr id="320" name="Text Box 681">
          <a:extLst>
            <a:ext uri="{FF2B5EF4-FFF2-40B4-BE49-F238E27FC236}">
              <a16:creationId xmlns:a16="http://schemas.microsoft.com/office/drawing/2014/main" id="{5F2A9DFA-FDDC-4180-925F-B8346C9FA2D3}"/>
            </a:ext>
          </a:extLst>
        </xdr:cNvPr>
        <xdr:cNvSpPr txBox="1">
          <a:spLocks noChangeArrowheads="1"/>
        </xdr:cNvSpPr>
      </xdr:nvSpPr>
      <xdr:spPr bwMode="auto">
        <a:xfrm>
          <a:off x="5441950" y="120078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76200</xdr:colOff>
      <xdr:row>45</xdr:row>
      <xdr:rowOff>171450</xdr:rowOff>
    </xdr:to>
    <xdr:sp macro="" textlink="">
      <xdr:nvSpPr>
        <xdr:cNvPr id="321" name="Text Box 682">
          <a:extLst>
            <a:ext uri="{FF2B5EF4-FFF2-40B4-BE49-F238E27FC236}">
              <a16:creationId xmlns:a16="http://schemas.microsoft.com/office/drawing/2014/main" id="{B6929B62-BD3D-4B5A-9CB0-27756C3B90EB}"/>
            </a:ext>
          </a:extLst>
        </xdr:cNvPr>
        <xdr:cNvSpPr txBox="1">
          <a:spLocks noChangeArrowheads="1"/>
        </xdr:cNvSpPr>
      </xdr:nvSpPr>
      <xdr:spPr bwMode="auto">
        <a:xfrm>
          <a:off x="5441950" y="120078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76200</xdr:colOff>
      <xdr:row>45</xdr:row>
      <xdr:rowOff>171450</xdr:rowOff>
    </xdr:to>
    <xdr:sp macro="" textlink="">
      <xdr:nvSpPr>
        <xdr:cNvPr id="322" name="Text Box 683">
          <a:extLst>
            <a:ext uri="{FF2B5EF4-FFF2-40B4-BE49-F238E27FC236}">
              <a16:creationId xmlns:a16="http://schemas.microsoft.com/office/drawing/2014/main" id="{08D8C889-ED2A-4FE4-8B6B-74772653A202}"/>
            </a:ext>
          </a:extLst>
        </xdr:cNvPr>
        <xdr:cNvSpPr txBox="1">
          <a:spLocks noChangeArrowheads="1"/>
        </xdr:cNvSpPr>
      </xdr:nvSpPr>
      <xdr:spPr bwMode="auto">
        <a:xfrm>
          <a:off x="5441950" y="120078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76200</xdr:colOff>
      <xdr:row>45</xdr:row>
      <xdr:rowOff>171450</xdr:rowOff>
    </xdr:to>
    <xdr:sp macro="" textlink="">
      <xdr:nvSpPr>
        <xdr:cNvPr id="323" name="Text Box 684">
          <a:extLst>
            <a:ext uri="{FF2B5EF4-FFF2-40B4-BE49-F238E27FC236}">
              <a16:creationId xmlns:a16="http://schemas.microsoft.com/office/drawing/2014/main" id="{C1E5E230-8FB9-4EE7-A053-E4DE549A51C7}"/>
            </a:ext>
          </a:extLst>
        </xdr:cNvPr>
        <xdr:cNvSpPr txBox="1">
          <a:spLocks noChangeArrowheads="1"/>
        </xdr:cNvSpPr>
      </xdr:nvSpPr>
      <xdr:spPr bwMode="auto">
        <a:xfrm>
          <a:off x="5441950" y="120078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76200</xdr:colOff>
      <xdr:row>45</xdr:row>
      <xdr:rowOff>171450</xdr:rowOff>
    </xdr:to>
    <xdr:sp macro="" textlink="">
      <xdr:nvSpPr>
        <xdr:cNvPr id="324" name="Text Box 685">
          <a:extLst>
            <a:ext uri="{FF2B5EF4-FFF2-40B4-BE49-F238E27FC236}">
              <a16:creationId xmlns:a16="http://schemas.microsoft.com/office/drawing/2014/main" id="{DE9D8716-B7B7-4320-9B8C-02698A8D1062}"/>
            </a:ext>
          </a:extLst>
        </xdr:cNvPr>
        <xdr:cNvSpPr txBox="1">
          <a:spLocks noChangeArrowheads="1"/>
        </xdr:cNvSpPr>
      </xdr:nvSpPr>
      <xdr:spPr bwMode="auto">
        <a:xfrm>
          <a:off x="5441950" y="120078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76200</xdr:colOff>
      <xdr:row>45</xdr:row>
      <xdr:rowOff>171450</xdr:rowOff>
    </xdr:to>
    <xdr:sp macro="" textlink="">
      <xdr:nvSpPr>
        <xdr:cNvPr id="325" name="Text Box 739">
          <a:extLst>
            <a:ext uri="{FF2B5EF4-FFF2-40B4-BE49-F238E27FC236}">
              <a16:creationId xmlns:a16="http://schemas.microsoft.com/office/drawing/2014/main" id="{C39D985C-6DF7-43DF-B56C-340BB61FF6AA}"/>
            </a:ext>
          </a:extLst>
        </xdr:cNvPr>
        <xdr:cNvSpPr txBox="1">
          <a:spLocks noChangeArrowheads="1"/>
        </xdr:cNvSpPr>
      </xdr:nvSpPr>
      <xdr:spPr bwMode="auto">
        <a:xfrm>
          <a:off x="5441950" y="120078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76200</xdr:colOff>
      <xdr:row>45</xdr:row>
      <xdr:rowOff>171450</xdr:rowOff>
    </xdr:to>
    <xdr:sp macro="" textlink="">
      <xdr:nvSpPr>
        <xdr:cNvPr id="326" name="Text Box 740">
          <a:extLst>
            <a:ext uri="{FF2B5EF4-FFF2-40B4-BE49-F238E27FC236}">
              <a16:creationId xmlns:a16="http://schemas.microsoft.com/office/drawing/2014/main" id="{301BF477-A8BE-46DE-A05E-C54C33888F1F}"/>
            </a:ext>
          </a:extLst>
        </xdr:cNvPr>
        <xdr:cNvSpPr txBox="1">
          <a:spLocks noChangeArrowheads="1"/>
        </xdr:cNvSpPr>
      </xdr:nvSpPr>
      <xdr:spPr bwMode="auto">
        <a:xfrm>
          <a:off x="5441950" y="120078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76200</xdr:colOff>
      <xdr:row>45</xdr:row>
      <xdr:rowOff>171450</xdr:rowOff>
    </xdr:to>
    <xdr:sp macro="" textlink="">
      <xdr:nvSpPr>
        <xdr:cNvPr id="327" name="Text Box 741">
          <a:extLst>
            <a:ext uri="{FF2B5EF4-FFF2-40B4-BE49-F238E27FC236}">
              <a16:creationId xmlns:a16="http://schemas.microsoft.com/office/drawing/2014/main" id="{F222B6AB-E0F4-4375-BB47-5EE3AD89DD19}"/>
            </a:ext>
          </a:extLst>
        </xdr:cNvPr>
        <xdr:cNvSpPr txBox="1">
          <a:spLocks noChangeArrowheads="1"/>
        </xdr:cNvSpPr>
      </xdr:nvSpPr>
      <xdr:spPr bwMode="auto">
        <a:xfrm>
          <a:off x="5441950" y="120078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76200</xdr:colOff>
      <xdr:row>45</xdr:row>
      <xdr:rowOff>171450</xdr:rowOff>
    </xdr:to>
    <xdr:sp macro="" textlink="">
      <xdr:nvSpPr>
        <xdr:cNvPr id="328" name="Text Box 742">
          <a:extLst>
            <a:ext uri="{FF2B5EF4-FFF2-40B4-BE49-F238E27FC236}">
              <a16:creationId xmlns:a16="http://schemas.microsoft.com/office/drawing/2014/main" id="{5176B9A3-9EE1-4CD1-849B-42677392B829}"/>
            </a:ext>
          </a:extLst>
        </xdr:cNvPr>
        <xdr:cNvSpPr txBox="1">
          <a:spLocks noChangeArrowheads="1"/>
        </xdr:cNvSpPr>
      </xdr:nvSpPr>
      <xdr:spPr bwMode="auto">
        <a:xfrm>
          <a:off x="5441950" y="120078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76200</xdr:colOff>
      <xdr:row>45</xdr:row>
      <xdr:rowOff>171450</xdr:rowOff>
    </xdr:to>
    <xdr:sp macro="" textlink="">
      <xdr:nvSpPr>
        <xdr:cNvPr id="329" name="Text Box 743">
          <a:extLst>
            <a:ext uri="{FF2B5EF4-FFF2-40B4-BE49-F238E27FC236}">
              <a16:creationId xmlns:a16="http://schemas.microsoft.com/office/drawing/2014/main" id="{2C030072-3C85-4577-92EA-304D194BEA5E}"/>
            </a:ext>
          </a:extLst>
        </xdr:cNvPr>
        <xdr:cNvSpPr txBox="1">
          <a:spLocks noChangeArrowheads="1"/>
        </xdr:cNvSpPr>
      </xdr:nvSpPr>
      <xdr:spPr bwMode="auto">
        <a:xfrm>
          <a:off x="5441950" y="120078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76200</xdr:colOff>
      <xdr:row>45</xdr:row>
      <xdr:rowOff>171450</xdr:rowOff>
    </xdr:to>
    <xdr:sp macro="" textlink="">
      <xdr:nvSpPr>
        <xdr:cNvPr id="330" name="Text Box 744">
          <a:extLst>
            <a:ext uri="{FF2B5EF4-FFF2-40B4-BE49-F238E27FC236}">
              <a16:creationId xmlns:a16="http://schemas.microsoft.com/office/drawing/2014/main" id="{FE6AADE3-55FD-4FCE-87BD-7150AB05C2FD}"/>
            </a:ext>
          </a:extLst>
        </xdr:cNvPr>
        <xdr:cNvSpPr txBox="1">
          <a:spLocks noChangeArrowheads="1"/>
        </xdr:cNvSpPr>
      </xdr:nvSpPr>
      <xdr:spPr bwMode="auto">
        <a:xfrm>
          <a:off x="5441950" y="120078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40</xdr:row>
      <xdr:rowOff>12700</xdr:rowOff>
    </xdr:to>
    <xdr:sp macro="" textlink="">
      <xdr:nvSpPr>
        <xdr:cNvPr id="331" name="Text Box 686">
          <a:extLst>
            <a:ext uri="{FF2B5EF4-FFF2-40B4-BE49-F238E27FC236}">
              <a16:creationId xmlns:a16="http://schemas.microsoft.com/office/drawing/2014/main" id="{626DA2E2-D8CB-41CA-A37E-E1C4E7973832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40</xdr:row>
      <xdr:rowOff>12700</xdr:rowOff>
    </xdr:to>
    <xdr:sp macro="" textlink="">
      <xdr:nvSpPr>
        <xdr:cNvPr id="332" name="Text Box 687">
          <a:extLst>
            <a:ext uri="{FF2B5EF4-FFF2-40B4-BE49-F238E27FC236}">
              <a16:creationId xmlns:a16="http://schemas.microsoft.com/office/drawing/2014/main" id="{20A0B0EA-6C48-4899-921D-40DCD830FBA0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40</xdr:row>
      <xdr:rowOff>12700</xdr:rowOff>
    </xdr:to>
    <xdr:sp macro="" textlink="">
      <xdr:nvSpPr>
        <xdr:cNvPr id="333" name="Text Box 688">
          <a:extLst>
            <a:ext uri="{FF2B5EF4-FFF2-40B4-BE49-F238E27FC236}">
              <a16:creationId xmlns:a16="http://schemas.microsoft.com/office/drawing/2014/main" id="{318F5E5C-41AA-4CD9-9CBB-937A1F61CD98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40</xdr:row>
      <xdr:rowOff>12700</xdr:rowOff>
    </xdr:to>
    <xdr:sp macro="" textlink="">
      <xdr:nvSpPr>
        <xdr:cNvPr id="334" name="Text Box 689">
          <a:extLst>
            <a:ext uri="{FF2B5EF4-FFF2-40B4-BE49-F238E27FC236}">
              <a16:creationId xmlns:a16="http://schemas.microsoft.com/office/drawing/2014/main" id="{88A6D832-5B5A-46EB-910B-BA9D986B9C54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40</xdr:row>
      <xdr:rowOff>12700</xdr:rowOff>
    </xdr:to>
    <xdr:sp macro="" textlink="">
      <xdr:nvSpPr>
        <xdr:cNvPr id="335" name="Text Box 690">
          <a:extLst>
            <a:ext uri="{FF2B5EF4-FFF2-40B4-BE49-F238E27FC236}">
              <a16:creationId xmlns:a16="http://schemas.microsoft.com/office/drawing/2014/main" id="{0B21F02F-E162-4051-A3E9-791D9C78EACD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40</xdr:row>
      <xdr:rowOff>12700</xdr:rowOff>
    </xdr:to>
    <xdr:sp macro="" textlink="">
      <xdr:nvSpPr>
        <xdr:cNvPr id="336" name="Text Box 691">
          <a:extLst>
            <a:ext uri="{FF2B5EF4-FFF2-40B4-BE49-F238E27FC236}">
              <a16:creationId xmlns:a16="http://schemas.microsoft.com/office/drawing/2014/main" id="{A643145D-7F91-41AF-B11B-915E8359E156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40</xdr:row>
      <xdr:rowOff>12700</xdr:rowOff>
    </xdr:to>
    <xdr:sp macro="" textlink="">
      <xdr:nvSpPr>
        <xdr:cNvPr id="337" name="Text Box 692">
          <a:extLst>
            <a:ext uri="{FF2B5EF4-FFF2-40B4-BE49-F238E27FC236}">
              <a16:creationId xmlns:a16="http://schemas.microsoft.com/office/drawing/2014/main" id="{76C3C70E-4258-4151-9522-7CA7A42D61CF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40</xdr:row>
      <xdr:rowOff>12700</xdr:rowOff>
    </xdr:to>
    <xdr:sp macro="" textlink="">
      <xdr:nvSpPr>
        <xdr:cNvPr id="338" name="Text Box 693">
          <a:extLst>
            <a:ext uri="{FF2B5EF4-FFF2-40B4-BE49-F238E27FC236}">
              <a16:creationId xmlns:a16="http://schemas.microsoft.com/office/drawing/2014/main" id="{A3C45921-FA8F-4166-BD7D-586689F76705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40</xdr:row>
      <xdr:rowOff>12700</xdr:rowOff>
    </xdr:to>
    <xdr:sp macro="" textlink="">
      <xdr:nvSpPr>
        <xdr:cNvPr id="339" name="Text Box 694">
          <a:extLst>
            <a:ext uri="{FF2B5EF4-FFF2-40B4-BE49-F238E27FC236}">
              <a16:creationId xmlns:a16="http://schemas.microsoft.com/office/drawing/2014/main" id="{2ABA9AC3-D205-4F21-8CDF-7E2F88AA61B5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40</xdr:row>
      <xdr:rowOff>12700</xdr:rowOff>
    </xdr:to>
    <xdr:sp macro="" textlink="">
      <xdr:nvSpPr>
        <xdr:cNvPr id="340" name="Text Box 695">
          <a:extLst>
            <a:ext uri="{FF2B5EF4-FFF2-40B4-BE49-F238E27FC236}">
              <a16:creationId xmlns:a16="http://schemas.microsoft.com/office/drawing/2014/main" id="{A0AFFF08-C8E0-4E35-97A1-094A6D96F097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40</xdr:row>
      <xdr:rowOff>12700</xdr:rowOff>
    </xdr:to>
    <xdr:sp macro="" textlink="">
      <xdr:nvSpPr>
        <xdr:cNvPr id="341" name="Text Box 696">
          <a:extLst>
            <a:ext uri="{FF2B5EF4-FFF2-40B4-BE49-F238E27FC236}">
              <a16:creationId xmlns:a16="http://schemas.microsoft.com/office/drawing/2014/main" id="{4DF36C0A-F4E7-4E13-8F93-6AF32628E7CB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40</xdr:row>
      <xdr:rowOff>12700</xdr:rowOff>
    </xdr:to>
    <xdr:sp macro="" textlink="">
      <xdr:nvSpPr>
        <xdr:cNvPr id="342" name="Text Box 697">
          <a:extLst>
            <a:ext uri="{FF2B5EF4-FFF2-40B4-BE49-F238E27FC236}">
              <a16:creationId xmlns:a16="http://schemas.microsoft.com/office/drawing/2014/main" id="{B6543095-EF4B-4C02-95A6-5946C8D21443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40</xdr:row>
      <xdr:rowOff>12700</xdr:rowOff>
    </xdr:to>
    <xdr:sp macro="" textlink="">
      <xdr:nvSpPr>
        <xdr:cNvPr id="343" name="Text Box 698">
          <a:extLst>
            <a:ext uri="{FF2B5EF4-FFF2-40B4-BE49-F238E27FC236}">
              <a16:creationId xmlns:a16="http://schemas.microsoft.com/office/drawing/2014/main" id="{B4B42021-FCA2-4A36-BB88-5B17C90764CB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40</xdr:row>
      <xdr:rowOff>12700</xdr:rowOff>
    </xdr:to>
    <xdr:sp macro="" textlink="">
      <xdr:nvSpPr>
        <xdr:cNvPr id="344" name="Text Box 699">
          <a:extLst>
            <a:ext uri="{FF2B5EF4-FFF2-40B4-BE49-F238E27FC236}">
              <a16:creationId xmlns:a16="http://schemas.microsoft.com/office/drawing/2014/main" id="{BA953232-50C2-4CD8-B320-28278F67C10D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40</xdr:row>
      <xdr:rowOff>12700</xdr:rowOff>
    </xdr:to>
    <xdr:sp macro="" textlink="">
      <xdr:nvSpPr>
        <xdr:cNvPr id="345" name="Text Box 700">
          <a:extLst>
            <a:ext uri="{FF2B5EF4-FFF2-40B4-BE49-F238E27FC236}">
              <a16:creationId xmlns:a16="http://schemas.microsoft.com/office/drawing/2014/main" id="{E8040AF9-77BF-44FD-8E45-3284857617E6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40</xdr:row>
      <xdr:rowOff>12700</xdr:rowOff>
    </xdr:to>
    <xdr:sp macro="" textlink="">
      <xdr:nvSpPr>
        <xdr:cNvPr id="346" name="Text Box 701">
          <a:extLst>
            <a:ext uri="{FF2B5EF4-FFF2-40B4-BE49-F238E27FC236}">
              <a16:creationId xmlns:a16="http://schemas.microsoft.com/office/drawing/2014/main" id="{E44FCE45-0EA6-47C3-9F6A-6493E54C3BE7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40</xdr:row>
      <xdr:rowOff>12700</xdr:rowOff>
    </xdr:to>
    <xdr:sp macro="" textlink="">
      <xdr:nvSpPr>
        <xdr:cNvPr id="347" name="Text Box 702">
          <a:extLst>
            <a:ext uri="{FF2B5EF4-FFF2-40B4-BE49-F238E27FC236}">
              <a16:creationId xmlns:a16="http://schemas.microsoft.com/office/drawing/2014/main" id="{27EB949B-B39C-403E-B297-6F3E1F1BD4FB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40</xdr:row>
      <xdr:rowOff>12700</xdr:rowOff>
    </xdr:to>
    <xdr:sp macro="" textlink="">
      <xdr:nvSpPr>
        <xdr:cNvPr id="348" name="Text Box 703">
          <a:extLst>
            <a:ext uri="{FF2B5EF4-FFF2-40B4-BE49-F238E27FC236}">
              <a16:creationId xmlns:a16="http://schemas.microsoft.com/office/drawing/2014/main" id="{330DDB6B-E996-4BC5-B826-6D8C808A059D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40</xdr:row>
      <xdr:rowOff>12700</xdr:rowOff>
    </xdr:to>
    <xdr:sp macro="" textlink="">
      <xdr:nvSpPr>
        <xdr:cNvPr id="349" name="Text Box 704">
          <a:extLst>
            <a:ext uri="{FF2B5EF4-FFF2-40B4-BE49-F238E27FC236}">
              <a16:creationId xmlns:a16="http://schemas.microsoft.com/office/drawing/2014/main" id="{E07BF17B-9BE9-4583-B340-C1C88497EAF1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40</xdr:row>
      <xdr:rowOff>12700</xdr:rowOff>
    </xdr:to>
    <xdr:sp macro="" textlink="">
      <xdr:nvSpPr>
        <xdr:cNvPr id="350" name="Text Box 705">
          <a:extLst>
            <a:ext uri="{FF2B5EF4-FFF2-40B4-BE49-F238E27FC236}">
              <a16:creationId xmlns:a16="http://schemas.microsoft.com/office/drawing/2014/main" id="{2641562D-2E56-492D-A047-37EDF6326248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40</xdr:row>
      <xdr:rowOff>12700</xdr:rowOff>
    </xdr:to>
    <xdr:sp macro="" textlink="">
      <xdr:nvSpPr>
        <xdr:cNvPr id="351" name="Text Box 706">
          <a:extLst>
            <a:ext uri="{FF2B5EF4-FFF2-40B4-BE49-F238E27FC236}">
              <a16:creationId xmlns:a16="http://schemas.microsoft.com/office/drawing/2014/main" id="{6B8D1B03-E83A-490E-BA8C-29AFD05C7B33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40</xdr:row>
      <xdr:rowOff>12700</xdr:rowOff>
    </xdr:to>
    <xdr:sp macro="" textlink="">
      <xdr:nvSpPr>
        <xdr:cNvPr id="352" name="Text Box 707">
          <a:extLst>
            <a:ext uri="{FF2B5EF4-FFF2-40B4-BE49-F238E27FC236}">
              <a16:creationId xmlns:a16="http://schemas.microsoft.com/office/drawing/2014/main" id="{A00B60F0-2674-48C5-8A0F-E526E335BF06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40</xdr:row>
      <xdr:rowOff>12700</xdr:rowOff>
    </xdr:to>
    <xdr:sp macro="" textlink="">
      <xdr:nvSpPr>
        <xdr:cNvPr id="353" name="Text Box 708">
          <a:extLst>
            <a:ext uri="{FF2B5EF4-FFF2-40B4-BE49-F238E27FC236}">
              <a16:creationId xmlns:a16="http://schemas.microsoft.com/office/drawing/2014/main" id="{7943A564-9A3D-472C-9EAB-D5F6C2E5E5C4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40</xdr:row>
      <xdr:rowOff>12700</xdr:rowOff>
    </xdr:to>
    <xdr:sp macro="" textlink="">
      <xdr:nvSpPr>
        <xdr:cNvPr id="354" name="Text Box 709">
          <a:extLst>
            <a:ext uri="{FF2B5EF4-FFF2-40B4-BE49-F238E27FC236}">
              <a16:creationId xmlns:a16="http://schemas.microsoft.com/office/drawing/2014/main" id="{D42E04B3-DDDA-453E-848C-6BFFA141C332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40</xdr:row>
      <xdr:rowOff>12700</xdr:rowOff>
    </xdr:to>
    <xdr:sp macro="" textlink="">
      <xdr:nvSpPr>
        <xdr:cNvPr id="355" name="Text Box 710">
          <a:extLst>
            <a:ext uri="{FF2B5EF4-FFF2-40B4-BE49-F238E27FC236}">
              <a16:creationId xmlns:a16="http://schemas.microsoft.com/office/drawing/2014/main" id="{667DF18A-A731-4433-B711-38363E142AFA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40</xdr:row>
      <xdr:rowOff>12700</xdr:rowOff>
    </xdr:to>
    <xdr:sp macro="" textlink="">
      <xdr:nvSpPr>
        <xdr:cNvPr id="356" name="Text Box 711">
          <a:extLst>
            <a:ext uri="{FF2B5EF4-FFF2-40B4-BE49-F238E27FC236}">
              <a16:creationId xmlns:a16="http://schemas.microsoft.com/office/drawing/2014/main" id="{A573E453-6DD0-4AD7-AFCF-BE97AE8A58D8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40</xdr:row>
      <xdr:rowOff>12700</xdr:rowOff>
    </xdr:to>
    <xdr:sp macro="" textlink="">
      <xdr:nvSpPr>
        <xdr:cNvPr id="357" name="Text Box 712">
          <a:extLst>
            <a:ext uri="{FF2B5EF4-FFF2-40B4-BE49-F238E27FC236}">
              <a16:creationId xmlns:a16="http://schemas.microsoft.com/office/drawing/2014/main" id="{8ACB5473-0224-4D88-9B02-EB06ED1AA72D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40</xdr:row>
      <xdr:rowOff>12700</xdr:rowOff>
    </xdr:to>
    <xdr:sp macro="" textlink="">
      <xdr:nvSpPr>
        <xdr:cNvPr id="358" name="Text Box 713">
          <a:extLst>
            <a:ext uri="{FF2B5EF4-FFF2-40B4-BE49-F238E27FC236}">
              <a16:creationId xmlns:a16="http://schemas.microsoft.com/office/drawing/2014/main" id="{1CB97B8E-92A7-4364-B04C-4D3E69407C29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40</xdr:row>
      <xdr:rowOff>12700</xdr:rowOff>
    </xdr:to>
    <xdr:sp macro="" textlink="">
      <xdr:nvSpPr>
        <xdr:cNvPr id="359" name="Text Box 714">
          <a:extLst>
            <a:ext uri="{FF2B5EF4-FFF2-40B4-BE49-F238E27FC236}">
              <a16:creationId xmlns:a16="http://schemas.microsoft.com/office/drawing/2014/main" id="{E8618FB4-472E-4262-BF89-327120368601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40</xdr:row>
      <xdr:rowOff>12700</xdr:rowOff>
    </xdr:to>
    <xdr:sp macro="" textlink="">
      <xdr:nvSpPr>
        <xdr:cNvPr id="360" name="Text Box 715">
          <a:extLst>
            <a:ext uri="{FF2B5EF4-FFF2-40B4-BE49-F238E27FC236}">
              <a16:creationId xmlns:a16="http://schemas.microsoft.com/office/drawing/2014/main" id="{3AF7EC64-64D6-4399-8701-FF079D83D2E1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40</xdr:row>
      <xdr:rowOff>12700</xdr:rowOff>
    </xdr:to>
    <xdr:sp macro="" textlink="">
      <xdr:nvSpPr>
        <xdr:cNvPr id="361" name="Text Box 716">
          <a:extLst>
            <a:ext uri="{FF2B5EF4-FFF2-40B4-BE49-F238E27FC236}">
              <a16:creationId xmlns:a16="http://schemas.microsoft.com/office/drawing/2014/main" id="{FDC621B8-65E6-4577-962E-5BF894F04887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40</xdr:row>
      <xdr:rowOff>12700</xdr:rowOff>
    </xdr:to>
    <xdr:sp macro="" textlink="">
      <xdr:nvSpPr>
        <xdr:cNvPr id="362" name="Text Box 717">
          <a:extLst>
            <a:ext uri="{FF2B5EF4-FFF2-40B4-BE49-F238E27FC236}">
              <a16:creationId xmlns:a16="http://schemas.microsoft.com/office/drawing/2014/main" id="{DC102B13-82C4-45AA-B27D-CC426D2CCE90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40</xdr:row>
      <xdr:rowOff>12700</xdr:rowOff>
    </xdr:to>
    <xdr:sp macro="" textlink="">
      <xdr:nvSpPr>
        <xdr:cNvPr id="363" name="Text Box 718">
          <a:extLst>
            <a:ext uri="{FF2B5EF4-FFF2-40B4-BE49-F238E27FC236}">
              <a16:creationId xmlns:a16="http://schemas.microsoft.com/office/drawing/2014/main" id="{3889340D-D973-410B-9D31-4B18362897DC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40</xdr:row>
      <xdr:rowOff>12700</xdr:rowOff>
    </xdr:to>
    <xdr:sp macro="" textlink="">
      <xdr:nvSpPr>
        <xdr:cNvPr id="364" name="Text Box 719">
          <a:extLst>
            <a:ext uri="{FF2B5EF4-FFF2-40B4-BE49-F238E27FC236}">
              <a16:creationId xmlns:a16="http://schemas.microsoft.com/office/drawing/2014/main" id="{7321C563-43C6-41CF-B19B-1E8C161FF4DC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40</xdr:row>
      <xdr:rowOff>12700</xdr:rowOff>
    </xdr:to>
    <xdr:sp macro="" textlink="">
      <xdr:nvSpPr>
        <xdr:cNvPr id="365" name="Text Box 720">
          <a:extLst>
            <a:ext uri="{FF2B5EF4-FFF2-40B4-BE49-F238E27FC236}">
              <a16:creationId xmlns:a16="http://schemas.microsoft.com/office/drawing/2014/main" id="{CB1E831F-1881-418D-B798-3C7F5E910C16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40</xdr:row>
      <xdr:rowOff>12700</xdr:rowOff>
    </xdr:to>
    <xdr:sp macro="" textlink="">
      <xdr:nvSpPr>
        <xdr:cNvPr id="366" name="Text Box 721">
          <a:extLst>
            <a:ext uri="{FF2B5EF4-FFF2-40B4-BE49-F238E27FC236}">
              <a16:creationId xmlns:a16="http://schemas.microsoft.com/office/drawing/2014/main" id="{E6252FB0-5FA0-4F9A-A378-68909009F842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40</xdr:row>
      <xdr:rowOff>12700</xdr:rowOff>
    </xdr:to>
    <xdr:sp macro="" textlink="">
      <xdr:nvSpPr>
        <xdr:cNvPr id="367" name="Text Box 722">
          <a:extLst>
            <a:ext uri="{FF2B5EF4-FFF2-40B4-BE49-F238E27FC236}">
              <a16:creationId xmlns:a16="http://schemas.microsoft.com/office/drawing/2014/main" id="{4C181AC9-AC15-4BFE-A8BF-8FB78CBCE856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40</xdr:row>
      <xdr:rowOff>12700</xdr:rowOff>
    </xdr:to>
    <xdr:sp macro="" textlink="">
      <xdr:nvSpPr>
        <xdr:cNvPr id="368" name="Text Box 723">
          <a:extLst>
            <a:ext uri="{FF2B5EF4-FFF2-40B4-BE49-F238E27FC236}">
              <a16:creationId xmlns:a16="http://schemas.microsoft.com/office/drawing/2014/main" id="{C4EDFA3B-2DFB-4116-818A-C28B373870C8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40</xdr:row>
      <xdr:rowOff>12700</xdr:rowOff>
    </xdr:to>
    <xdr:sp macro="" textlink="">
      <xdr:nvSpPr>
        <xdr:cNvPr id="369" name="Text Box 724">
          <a:extLst>
            <a:ext uri="{FF2B5EF4-FFF2-40B4-BE49-F238E27FC236}">
              <a16:creationId xmlns:a16="http://schemas.microsoft.com/office/drawing/2014/main" id="{F7699759-23C9-4955-8198-22E6233DD3F2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40</xdr:row>
      <xdr:rowOff>12700</xdr:rowOff>
    </xdr:to>
    <xdr:sp macro="" textlink="">
      <xdr:nvSpPr>
        <xdr:cNvPr id="370" name="Text Box 725">
          <a:extLst>
            <a:ext uri="{FF2B5EF4-FFF2-40B4-BE49-F238E27FC236}">
              <a16:creationId xmlns:a16="http://schemas.microsoft.com/office/drawing/2014/main" id="{E37440FD-0EA2-457D-9F94-2A192BBB4903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40</xdr:row>
      <xdr:rowOff>12700</xdr:rowOff>
    </xdr:to>
    <xdr:sp macro="" textlink="">
      <xdr:nvSpPr>
        <xdr:cNvPr id="371" name="Text Box 726">
          <a:extLst>
            <a:ext uri="{FF2B5EF4-FFF2-40B4-BE49-F238E27FC236}">
              <a16:creationId xmlns:a16="http://schemas.microsoft.com/office/drawing/2014/main" id="{636C8C5C-3094-4116-B6B5-7AF1F4FBDB1B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40</xdr:row>
      <xdr:rowOff>12700</xdr:rowOff>
    </xdr:to>
    <xdr:sp macro="" textlink="">
      <xdr:nvSpPr>
        <xdr:cNvPr id="372" name="Text Box 727">
          <a:extLst>
            <a:ext uri="{FF2B5EF4-FFF2-40B4-BE49-F238E27FC236}">
              <a16:creationId xmlns:a16="http://schemas.microsoft.com/office/drawing/2014/main" id="{46ECC0B6-BDCD-406E-9A74-76999EF8CF89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40</xdr:row>
      <xdr:rowOff>12700</xdr:rowOff>
    </xdr:to>
    <xdr:sp macro="" textlink="">
      <xdr:nvSpPr>
        <xdr:cNvPr id="373" name="Text Box 728">
          <a:extLst>
            <a:ext uri="{FF2B5EF4-FFF2-40B4-BE49-F238E27FC236}">
              <a16:creationId xmlns:a16="http://schemas.microsoft.com/office/drawing/2014/main" id="{9BCB66AE-8E90-44EB-8AE8-364F7352EC00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40</xdr:row>
      <xdr:rowOff>12700</xdr:rowOff>
    </xdr:to>
    <xdr:sp macro="" textlink="">
      <xdr:nvSpPr>
        <xdr:cNvPr id="374" name="Text Box 729">
          <a:extLst>
            <a:ext uri="{FF2B5EF4-FFF2-40B4-BE49-F238E27FC236}">
              <a16:creationId xmlns:a16="http://schemas.microsoft.com/office/drawing/2014/main" id="{FFA4B491-9584-4D78-9B42-12F7EBCD4B16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40</xdr:row>
      <xdr:rowOff>12700</xdr:rowOff>
    </xdr:to>
    <xdr:sp macro="" textlink="">
      <xdr:nvSpPr>
        <xdr:cNvPr id="375" name="Text Box 730">
          <a:extLst>
            <a:ext uri="{FF2B5EF4-FFF2-40B4-BE49-F238E27FC236}">
              <a16:creationId xmlns:a16="http://schemas.microsoft.com/office/drawing/2014/main" id="{93C6A2D0-AE51-4E33-8124-00DFC4CC8E9D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40</xdr:row>
      <xdr:rowOff>12700</xdr:rowOff>
    </xdr:to>
    <xdr:sp macro="" textlink="">
      <xdr:nvSpPr>
        <xdr:cNvPr id="376" name="Text Box 731">
          <a:extLst>
            <a:ext uri="{FF2B5EF4-FFF2-40B4-BE49-F238E27FC236}">
              <a16:creationId xmlns:a16="http://schemas.microsoft.com/office/drawing/2014/main" id="{96AD1D01-BF01-4B38-ADA9-A268FC3F8E42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40</xdr:row>
      <xdr:rowOff>12700</xdr:rowOff>
    </xdr:to>
    <xdr:sp macro="" textlink="">
      <xdr:nvSpPr>
        <xdr:cNvPr id="377" name="Text Box 732">
          <a:extLst>
            <a:ext uri="{FF2B5EF4-FFF2-40B4-BE49-F238E27FC236}">
              <a16:creationId xmlns:a16="http://schemas.microsoft.com/office/drawing/2014/main" id="{625CCEC6-E301-449D-B545-4D706B82D6EA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40</xdr:row>
      <xdr:rowOff>12700</xdr:rowOff>
    </xdr:to>
    <xdr:sp macro="" textlink="">
      <xdr:nvSpPr>
        <xdr:cNvPr id="378" name="Text Box 733">
          <a:extLst>
            <a:ext uri="{FF2B5EF4-FFF2-40B4-BE49-F238E27FC236}">
              <a16:creationId xmlns:a16="http://schemas.microsoft.com/office/drawing/2014/main" id="{18B94B3D-1DC7-4E2F-AFA2-00937B07ED65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40</xdr:row>
      <xdr:rowOff>12700</xdr:rowOff>
    </xdr:to>
    <xdr:sp macro="" textlink="">
      <xdr:nvSpPr>
        <xdr:cNvPr id="379" name="Text Box 734">
          <a:extLst>
            <a:ext uri="{FF2B5EF4-FFF2-40B4-BE49-F238E27FC236}">
              <a16:creationId xmlns:a16="http://schemas.microsoft.com/office/drawing/2014/main" id="{BA75C1A8-CFD3-45EE-9C4D-FFB4EEF198B7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40</xdr:row>
      <xdr:rowOff>12700</xdr:rowOff>
    </xdr:to>
    <xdr:sp macro="" textlink="">
      <xdr:nvSpPr>
        <xdr:cNvPr id="380" name="Text Box 735">
          <a:extLst>
            <a:ext uri="{FF2B5EF4-FFF2-40B4-BE49-F238E27FC236}">
              <a16:creationId xmlns:a16="http://schemas.microsoft.com/office/drawing/2014/main" id="{C6510D5E-4E62-4D31-8169-46C87B08B7D5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40</xdr:row>
      <xdr:rowOff>12700</xdr:rowOff>
    </xdr:to>
    <xdr:sp macro="" textlink="">
      <xdr:nvSpPr>
        <xdr:cNvPr id="381" name="Text Box 736">
          <a:extLst>
            <a:ext uri="{FF2B5EF4-FFF2-40B4-BE49-F238E27FC236}">
              <a16:creationId xmlns:a16="http://schemas.microsoft.com/office/drawing/2014/main" id="{ED362DB6-642D-424F-AE2E-D4F8CC5AF19A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40</xdr:row>
      <xdr:rowOff>12700</xdr:rowOff>
    </xdr:to>
    <xdr:sp macro="" textlink="">
      <xdr:nvSpPr>
        <xdr:cNvPr id="382" name="Text Box 737">
          <a:extLst>
            <a:ext uri="{FF2B5EF4-FFF2-40B4-BE49-F238E27FC236}">
              <a16:creationId xmlns:a16="http://schemas.microsoft.com/office/drawing/2014/main" id="{07E6B429-02A4-48E3-99AE-9C1BE3722D2F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40</xdr:row>
      <xdr:rowOff>12700</xdr:rowOff>
    </xdr:to>
    <xdr:sp macro="" textlink="">
      <xdr:nvSpPr>
        <xdr:cNvPr id="383" name="Text Box 738">
          <a:extLst>
            <a:ext uri="{FF2B5EF4-FFF2-40B4-BE49-F238E27FC236}">
              <a16:creationId xmlns:a16="http://schemas.microsoft.com/office/drawing/2014/main" id="{1F5014EB-AB1C-47FC-8E4C-1DDA64E0B206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40</xdr:row>
      <xdr:rowOff>12700</xdr:rowOff>
    </xdr:to>
    <xdr:sp macro="" textlink="">
      <xdr:nvSpPr>
        <xdr:cNvPr id="384" name="Text Box 874">
          <a:extLst>
            <a:ext uri="{FF2B5EF4-FFF2-40B4-BE49-F238E27FC236}">
              <a16:creationId xmlns:a16="http://schemas.microsoft.com/office/drawing/2014/main" id="{B1864ECB-BCFD-41BB-9F74-AE739359E7F3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40</xdr:row>
      <xdr:rowOff>12700</xdr:rowOff>
    </xdr:to>
    <xdr:sp macro="" textlink="">
      <xdr:nvSpPr>
        <xdr:cNvPr id="385" name="Text Box 875">
          <a:extLst>
            <a:ext uri="{FF2B5EF4-FFF2-40B4-BE49-F238E27FC236}">
              <a16:creationId xmlns:a16="http://schemas.microsoft.com/office/drawing/2014/main" id="{A0FCAA7D-DE0C-4D15-A744-873093EC30D3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40</xdr:row>
      <xdr:rowOff>12700</xdr:rowOff>
    </xdr:to>
    <xdr:sp macro="" textlink="">
      <xdr:nvSpPr>
        <xdr:cNvPr id="386" name="Text Box 876">
          <a:extLst>
            <a:ext uri="{FF2B5EF4-FFF2-40B4-BE49-F238E27FC236}">
              <a16:creationId xmlns:a16="http://schemas.microsoft.com/office/drawing/2014/main" id="{35BFFBDB-34A5-4817-BAFD-444736BEFA9F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40</xdr:row>
      <xdr:rowOff>12700</xdr:rowOff>
    </xdr:to>
    <xdr:sp macro="" textlink="">
      <xdr:nvSpPr>
        <xdr:cNvPr id="387" name="Text Box 877">
          <a:extLst>
            <a:ext uri="{FF2B5EF4-FFF2-40B4-BE49-F238E27FC236}">
              <a16:creationId xmlns:a16="http://schemas.microsoft.com/office/drawing/2014/main" id="{197ABE2C-E022-4734-AA46-FBA52C870C6F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40</xdr:row>
      <xdr:rowOff>12700</xdr:rowOff>
    </xdr:to>
    <xdr:sp macro="" textlink="">
      <xdr:nvSpPr>
        <xdr:cNvPr id="388" name="Text Box 878">
          <a:extLst>
            <a:ext uri="{FF2B5EF4-FFF2-40B4-BE49-F238E27FC236}">
              <a16:creationId xmlns:a16="http://schemas.microsoft.com/office/drawing/2014/main" id="{10131EEA-FA14-4C22-AC8C-469F970A782D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40</xdr:row>
      <xdr:rowOff>12700</xdr:rowOff>
    </xdr:to>
    <xdr:sp macro="" textlink="">
      <xdr:nvSpPr>
        <xdr:cNvPr id="389" name="Text Box 879">
          <a:extLst>
            <a:ext uri="{FF2B5EF4-FFF2-40B4-BE49-F238E27FC236}">
              <a16:creationId xmlns:a16="http://schemas.microsoft.com/office/drawing/2014/main" id="{56075174-22BE-48E1-BE72-67B60A42D748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40</xdr:row>
      <xdr:rowOff>12700</xdr:rowOff>
    </xdr:to>
    <xdr:sp macro="" textlink="">
      <xdr:nvSpPr>
        <xdr:cNvPr id="390" name="Text Box 880">
          <a:extLst>
            <a:ext uri="{FF2B5EF4-FFF2-40B4-BE49-F238E27FC236}">
              <a16:creationId xmlns:a16="http://schemas.microsoft.com/office/drawing/2014/main" id="{B637CDA2-B555-490A-A5EA-41B46EE25A86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40</xdr:row>
      <xdr:rowOff>12700</xdr:rowOff>
    </xdr:to>
    <xdr:sp macro="" textlink="">
      <xdr:nvSpPr>
        <xdr:cNvPr id="391" name="Text Box 881">
          <a:extLst>
            <a:ext uri="{FF2B5EF4-FFF2-40B4-BE49-F238E27FC236}">
              <a16:creationId xmlns:a16="http://schemas.microsoft.com/office/drawing/2014/main" id="{DEF35ABF-ECF1-4893-83E1-999D6ECC3CB6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40</xdr:row>
      <xdr:rowOff>12700</xdr:rowOff>
    </xdr:to>
    <xdr:sp macro="" textlink="">
      <xdr:nvSpPr>
        <xdr:cNvPr id="392" name="Text Box 882">
          <a:extLst>
            <a:ext uri="{FF2B5EF4-FFF2-40B4-BE49-F238E27FC236}">
              <a16:creationId xmlns:a16="http://schemas.microsoft.com/office/drawing/2014/main" id="{6F7EE4B3-DEE5-483D-80BB-1D3F1AA71773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40</xdr:row>
      <xdr:rowOff>12700</xdr:rowOff>
    </xdr:to>
    <xdr:sp macro="" textlink="">
      <xdr:nvSpPr>
        <xdr:cNvPr id="393" name="Text Box 883">
          <a:extLst>
            <a:ext uri="{FF2B5EF4-FFF2-40B4-BE49-F238E27FC236}">
              <a16:creationId xmlns:a16="http://schemas.microsoft.com/office/drawing/2014/main" id="{F41EA56E-766B-43C8-8EA0-49D0A0699A85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40</xdr:row>
      <xdr:rowOff>12700</xdr:rowOff>
    </xdr:to>
    <xdr:sp macro="" textlink="">
      <xdr:nvSpPr>
        <xdr:cNvPr id="394" name="Text Box 884">
          <a:extLst>
            <a:ext uri="{FF2B5EF4-FFF2-40B4-BE49-F238E27FC236}">
              <a16:creationId xmlns:a16="http://schemas.microsoft.com/office/drawing/2014/main" id="{587B9666-A0F9-4539-822A-A6073E34035E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40</xdr:row>
      <xdr:rowOff>12700</xdr:rowOff>
    </xdr:to>
    <xdr:sp macro="" textlink="">
      <xdr:nvSpPr>
        <xdr:cNvPr id="395" name="Text Box 885">
          <a:extLst>
            <a:ext uri="{FF2B5EF4-FFF2-40B4-BE49-F238E27FC236}">
              <a16:creationId xmlns:a16="http://schemas.microsoft.com/office/drawing/2014/main" id="{38679142-9B48-4506-A392-12FCA3DD252E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40</xdr:row>
      <xdr:rowOff>12700</xdr:rowOff>
    </xdr:to>
    <xdr:sp macro="" textlink="">
      <xdr:nvSpPr>
        <xdr:cNvPr id="396" name="Text Box 886">
          <a:extLst>
            <a:ext uri="{FF2B5EF4-FFF2-40B4-BE49-F238E27FC236}">
              <a16:creationId xmlns:a16="http://schemas.microsoft.com/office/drawing/2014/main" id="{AF326FF2-883D-46A8-9AC9-B45979C77279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40</xdr:row>
      <xdr:rowOff>12700</xdr:rowOff>
    </xdr:to>
    <xdr:sp macro="" textlink="">
      <xdr:nvSpPr>
        <xdr:cNvPr id="397" name="Text Box 887">
          <a:extLst>
            <a:ext uri="{FF2B5EF4-FFF2-40B4-BE49-F238E27FC236}">
              <a16:creationId xmlns:a16="http://schemas.microsoft.com/office/drawing/2014/main" id="{67E69A8A-D3EA-46F7-81D8-5CF455D46555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40</xdr:row>
      <xdr:rowOff>12700</xdr:rowOff>
    </xdr:to>
    <xdr:sp macro="" textlink="">
      <xdr:nvSpPr>
        <xdr:cNvPr id="398" name="Text Box 888">
          <a:extLst>
            <a:ext uri="{FF2B5EF4-FFF2-40B4-BE49-F238E27FC236}">
              <a16:creationId xmlns:a16="http://schemas.microsoft.com/office/drawing/2014/main" id="{F5B5C151-1B9E-4510-B189-106E4C9A7B4C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40</xdr:row>
      <xdr:rowOff>12700</xdr:rowOff>
    </xdr:to>
    <xdr:sp macro="" textlink="">
      <xdr:nvSpPr>
        <xdr:cNvPr id="399" name="Text Box 889">
          <a:extLst>
            <a:ext uri="{FF2B5EF4-FFF2-40B4-BE49-F238E27FC236}">
              <a16:creationId xmlns:a16="http://schemas.microsoft.com/office/drawing/2014/main" id="{043FEDB5-B317-4A48-A77E-8044D19E3AFA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40</xdr:row>
      <xdr:rowOff>12700</xdr:rowOff>
    </xdr:to>
    <xdr:sp macro="" textlink="">
      <xdr:nvSpPr>
        <xdr:cNvPr id="400" name="Text Box 890">
          <a:extLst>
            <a:ext uri="{FF2B5EF4-FFF2-40B4-BE49-F238E27FC236}">
              <a16:creationId xmlns:a16="http://schemas.microsoft.com/office/drawing/2014/main" id="{82F35740-027A-49A7-824B-CFDC683520F2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40</xdr:row>
      <xdr:rowOff>12700</xdr:rowOff>
    </xdr:to>
    <xdr:sp macro="" textlink="">
      <xdr:nvSpPr>
        <xdr:cNvPr id="401" name="Text Box 891">
          <a:extLst>
            <a:ext uri="{FF2B5EF4-FFF2-40B4-BE49-F238E27FC236}">
              <a16:creationId xmlns:a16="http://schemas.microsoft.com/office/drawing/2014/main" id="{E1C78178-8433-4612-8834-24BA1485B57E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40</xdr:row>
      <xdr:rowOff>12700</xdr:rowOff>
    </xdr:to>
    <xdr:sp macro="" textlink="">
      <xdr:nvSpPr>
        <xdr:cNvPr id="402" name="Text Box 892">
          <a:extLst>
            <a:ext uri="{FF2B5EF4-FFF2-40B4-BE49-F238E27FC236}">
              <a16:creationId xmlns:a16="http://schemas.microsoft.com/office/drawing/2014/main" id="{008180E1-CF0D-43F6-942E-218B86FD3656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40</xdr:row>
      <xdr:rowOff>12700</xdr:rowOff>
    </xdr:to>
    <xdr:sp macro="" textlink="">
      <xdr:nvSpPr>
        <xdr:cNvPr id="403" name="Text Box 893">
          <a:extLst>
            <a:ext uri="{FF2B5EF4-FFF2-40B4-BE49-F238E27FC236}">
              <a16:creationId xmlns:a16="http://schemas.microsoft.com/office/drawing/2014/main" id="{78B587D1-8E25-48B4-B92C-AA36EE8B30D3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40</xdr:row>
      <xdr:rowOff>12700</xdr:rowOff>
    </xdr:to>
    <xdr:sp macro="" textlink="">
      <xdr:nvSpPr>
        <xdr:cNvPr id="404" name="Text Box 894">
          <a:extLst>
            <a:ext uri="{FF2B5EF4-FFF2-40B4-BE49-F238E27FC236}">
              <a16:creationId xmlns:a16="http://schemas.microsoft.com/office/drawing/2014/main" id="{783A938B-00B0-4D09-823B-7DF1E5A5625B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40</xdr:row>
      <xdr:rowOff>12700</xdr:rowOff>
    </xdr:to>
    <xdr:sp macro="" textlink="">
      <xdr:nvSpPr>
        <xdr:cNvPr id="405" name="Text Box 895">
          <a:extLst>
            <a:ext uri="{FF2B5EF4-FFF2-40B4-BE49-F238E27FC236}">
              <a16:creationId xmlns:a16="http://schemas.microsoft.com/office/drawing/2014/main" id="{2EB9E6AB-C7D9-421C-B840-803D903EF112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40</xdr:row>
      <xdr:rowOff>12700</xdr:rowOff>
    </xdr:to>
    <xdr:sp macro="" textlink="">
      <xdr:nvSpPr>
        <xdr:cNvPr id="406" name="Text Box 896">
          <a:extLst>
            <a:ext uri="{FF2B5EF4-FFF2-40B4-BE49-F238E27FC236}">
              <a16:creationId xmlns:a16="http://schemas.microsoft.com/office/drawing/2014/main" id="{5A82C77C-F2FF-4A47-AAB8-F4258C7BCF0C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40</xdr:row>
      <xdr:rowOff>12700</xdr:rowOff>
    </xdr:to>
    <xdr:sp macro="" textlink="">
      <xdr:nvSpPr>
        <xdr:cNvPr id="407" name="Text Box 897">
          <a:extLst>
            <a:ext uri="{FF2B5EF4-FFF2-40B4-BE49-F238E27FC236}">
              <a16:creationId xmlns:a16="http://schemas.microsoft.com/office/drawing/2014/main" id="{DDCF608B-BD73-4855-80AE-6338BEA53012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40</xdr:row>
      <xdr:rowOff>12700</xdr:rowOff>
    </xdr:to>
    <xdr:sp macro="" textlink="">
      <xdr:nvSpPr>
        <xdr:cNvPr id="408" name="Text Box 898">
          <a:extLst>
            <a:ext uri="{FF2B5EF4-FFF2-40B4-BE49-F238E27FC236}">
              <a16:creationId xmlns:a16="http://schemas.microsoft.com/office/drawing/2014/main" id="{B1D0B8CD-B8FE-4B42-8545-3AF6400FD03F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40</xdr:row>
      <xdr:rowOff>12700</xdr:rowOff>
    </xdr:to>
    <xdr:sp macro="" textlink="">
      <xdr:nvSpPr>
        <xdr:cNvPr id="409" name="Text Box 899">
          <a:extLst>
            <a:ext uri="{FF2B5EF4-FFF2-40B4-BE49-F238E27FC236}">
              <a16:creationId xmlns:a16="http://schemas.microsoft.com/office/drawing/2014/main" id="{5025F86D-3161-4520-85B9-E23A6C488F7D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40</xdr:row>
      <xdr:rowOff>12700</xdr:rowOff>
    </xdr:to>
    <xdr:sp macro="" textlink="">
      <xdr:nvSpPr>
        <xdr:cNvPr id="410" name="Text Box 900">
          <a:extLst>
            <a:ext uri="{FF2B5EF4-FFF2-40B4-BE49-F238E27FC236}">
              <a16:creationId xmlns:a16="http://schemas.microsoft.com/office/drawing/2014/main" id="{9937EA15-19C0-41E5-AFEB-74F48C01C840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40</xdr:row>
      <xdr:rowOff>12700</xdr:rowOff>
    </xdr:to>
    <xdr:sp macro="" textlink="">
      <xdr:nvSpPr>
        <xdr:cNvPr id="411" name="Text Box 901">
          <a:extLst>
            <a:ext uri="{FF2B5EF4-FFF2-40B4-BE49-F238E27FC236}">
              <a16:creationId xmlns:a16="http://schemas.microsoft.com/office/drawing/2014/main" id="{181F10D1-97AB-405E-81F2-623F886C6933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40</xdr:row>
      <xdr:rowOff>12700</xdr:rowOff>
    </xdr:to>
    <xdr:sp macro="" textlink="">
      <xdr:nvSpPr>
        <xdr:cNvPr id="412" name="Text Box 902">
          <a:extLst>
            <a:ext uri="{FF2B5EF4-FFF2-40B4-BE49-F238E27FC236}">
              <a16:creationId xmlns:a16="http://schemas.microsoft.com/office/drawing/2014/main" id="{39190939-47CC-414B-A2DB-1144CDB8CCE4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40</xdr:row>
      <xdr:rowOff>12700</xdr:rowOff>
    </xdr:to>
    <xdr:sp macro="" textlink="">
      <xdr:nvSpPr>
        <xdr:cNvPr id="413" name="Text Box 903">
          <a:extLst>
            <a:ext uri="{FF2B5EF4-FFF2-40B4-BE49-F238E27FC236}">
              <a16:creationId xmlns:a16="http://schemas.microsoft.com/office/drawing/2014/main" id="{9DE25AA8-A7FF-402B-8A82-879727360202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40</xdr:row>
      <xdr:rowOff>12700</xdr:rowOff>
    </xdr:to>
    <xdr:sp macro="" textlink="">
      <xdr:nvSpPr>
        <xdr:cNvPr id="414" name="Text Box 904">
          <a:extLst>
            <a:ext uri="{FF2B5EF4-FFF2-40B4-BE49-F238E27FC236}">
              <a16:creationId xmlns:a16="http://schemas.microsoft.com/office/drawing/2014/main" id="{C97CEEE3-A05B-46BB-9178-FA09E4D3DC19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40</xdr:row>
      <xdr:rowOff>12700</xdr:rowOff>
    </xdr:to>
    <xdr:sp macro="" textlink="">
      <xdr:nvSpPr>
        <xdr:cNvPr id="415" name="Text Box 905">
          <a:extLst>
            <a:ext uri="{FF2B5EF4-FFF2-40B4-BE49-F238E27FC236}">
              <a16:creationId xmlns:a16="http://schemas.microsoft.com/office/drawing/2014/main" id="{9A188E4D-B4C8-414C-BB27-9FB5D86DA8CA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40</xdr:row>
      <xdr:rowOff>12700</xdr:rowOff>
    </xdr:to>
    <xdr:sp macro="" textlink="">
      <xdr:nvSpPr>
        <xdr:cNvPr id="416" name="Text Box 906">
          <a:extLst>
            <a:ext uri="{FF2B5EF4-FFF2-40B4-BE49-F238E27FC236}">
              <a16:creationId xmlns:a16="http://schemas.microsoft.com/office/drawing/2014/main" id="{48F40FB6-E927-49EC-A67F-692B2D8B7794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40</xdr:row>
      <xdr:rowOff>12700</xdr:rowOff>
    </xdr:to>
    <xdr:sp macro="" textlink="">
      <xdr:nvSpPr>
        <xdr:cNvPr id="417" name="Text Box 907">
          <a:extLst>
            <a:ext uri="{FF2B5EF4-FFF2-40B4-BE49-F238E27FC236}">
              <a16:creationId xmlns:a16="http://schemas.microsoft.com/office/drawing/2014/main" id="{2AC59828-E4DA-4611-8A15-BD3C451075E4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40</xdr:row>
      <xdr:rowOff>12700</xdr:rowOff>
    </xdr:to>
    <xdr:sp macro="" textlink="">
      <xdr:nvSpPr>
        <xdr:cNvPr id="418" name="Text Box 908">
          <a:extLst>
            <a:ext uri="{FF2B5EF4-FFF2-40B4-BE49-F238E27FC236}">
              <a16:creationId xmlns:a16="http://schemas.microsoft.com/office/drawing/2014/main" id="{8439B8DA-D53B-46A8-8516-67DBD76C375D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40</xdr:row>
      <xdr:rowOff>12700</xdr:rowOff>
    </xdr:to>
    <xdr:sp macro="" textlink="">
      <xdr:nvSpPr>
        <xdr:cNvPr id="419" name="Text Box 909">
          <a:extLst>
            <a:ext uri="{FF2B5EF4-FFF2-40B4-BE49-F238E27FC236}">
              <a16:creationId xmlns:a16="http://schemas.microsoft.com/office/drawing/2014/main" id="{AFD3626F-D02E-4798-B84F-BEEDF1EFCD53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40</xdr:row>
      <xdr:rowOff>12700</xdr:rowOff>
    </xdr:to>
    <xdr:sp macro="" textlink="">
      <xdr:nvSpPr>
        <xdr:cNvPr id="420" name="Text Box 910">
          <a:extLst>
            <a:ext uri="{FF2B5EF4-FFF2-40B4-BE49-F238E27FC236}">
              <a16:creationId xmlns:a16="http://schemas.microsoft.com/office/drawing/2014/main" id="{54E53722-B345-4F89-94A9-3EF2C36784D5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40</xdr:row>
      <xdr:rowOff>12700</xdr:rowOff>
    </xdr:to>
    <xdr:sp macro="" textlink="">
      <xdr:nvSpPr>
        <xdr:cNvPr id="421" name="Text Box 911">
          <a:extLst>
            <a:ext uri="{FF2B5EF4-FFF2-40B4-BE49-F238E27FC236}">
              <a16:creationId xmlns:a16="http://schemas.microsoft.com/office/drawing/2014/main" id="{A75911A4-AB90-4003-984E-53C98C682457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40</xdr:row>
      <xdr:rowOff>12700</xdr:rowOff>
    </xdr:to>
    <xdr:sp macro="" textlink="">
      <xdr:nvSpPr>
        <xdr:cNvPr id="422" name="Text Box 912">
          <a:extLst>
            <a:ext uri="{FF2B5EF4-FFF2-40B4-BE49-F238E27FC236}">
              <a16:creationId xmlns:a16="http://schemas.microsoft.com/office/drawing/2014/main" id="{FEF5599E-0828-480C-B5F9-13BD5EEAEE43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40</xdr:row>
      <xdr:rowOff>12700</xdr:rowOff>
    </xdr:to>
    <xdr:sp macro="" textlink="">
      <xdr:nvSpPr>
        <xdr:cNvPr id="423" name="Text Box 913">
          <a:extLst>
            <a:ext uri="{FF2B5EF4-FFF2-40B4-BE49-F238E27FC236}">
              <a16:creationId xmlns:a16="http://schemas.microsoft.com/office/drawing/2014/main" id="{8BF57604-FC5F-4532-A4AF-1A301146E74A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40</xdr:row>
      <xdr:rowOff>12700</xdr:rowOff>
    </xdr:to>
    <xdr:sp macro="" textlink="">
      <xdr:nvSpPr>
        <xdr:cNvPr id="424" name="Text Box 914">
          <a:extLst>
            <a:ext uri="{FF2B5EF4-FFF2-40B4-BE49-F238E27FC236}">
              <a16:creationId xmlns:a16="http://schemas.microsoft.com/office/drawing/2014/main" id="{0FF80E30-715E-402F-AC1A-0D0B9F259811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37</xdr:row>
      <xdr:rowOff>171450</xdr:rowOff>
    </xdr:to>
    <xdr:sp macro="" textlink="">
      <xdr:nvSpPr>
        <xdr:cNvPr id="425" name="Text Box 1">
          <a:extLst>
            <a:ext uri="{FF2B5EF4-FFF2-40B4-BE49-F238E27FC236}">
              <a16:creationId xmlns:a16="http://schemas.microsoft.com/office/drawing/2014/main" id="{A35988BD-EC71-41D9-A457-C85E0F3AB4E3}"/>
            </a:ext>
          </a:extLst>
        </xdr:cNvPr>
        <xdr:cNvSpPr txBox="1">
          <a:spLocks noChangeArrowheads="1"/>
        </xdr:cNvSpPr>
      </xdr:nvSpPr>
      <xdr:spPr bwMode="auto">
        <a:xfrm>
          <a:off x="5441950" y="103886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37</xdr:row>
      <xdr:rowOff>171450</xdr:rowOff>
    </xdr:to>
    <xdr:sp macro="" textlink="">
      <xdr:nvSpPr>
        <xdr:cNvPr id="426" name="Text Box 4">
          <a:extLst>
            <a:ext uri="{FF2B5EF4-FFF2-40B4-BE49-F238E27FC236}">
              <a16:creationId xmlns:a16="http://schemas.microsoft.com/office/drawing/2014/main" id="{2261A832-5DA0-4445-A357-06FC026385CB}"/>
            </a:ext>
          </a:extLst>
        </xdr:cNvPr>
        <xdr:cNvSpPr txBox="1">
          <a:spLocks noChangeArrowheads="1"/>
        </xdr:cNvSpPr>
      </xdr:nvSpPr>
      <xdr:spPr bwMode="auto">
        <a:xfrm>
          <a:off x="5441950" y="103886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37</xdr:row>
      <xdr:rowOff>171450</xdr:rowOff>
    </xdr:to>
    <xdr:sp macro="" textlink="">
      <xdr:nvSpPr>
        <xdr:cNvPr id="427" name="Text Box 5">
          <a:extLst>
            <a:ext uri="{FF2B5EF4-FFF2-40B4-BE49-F238E27FC236}">
              <a16:creationId xmlns:a16="http://schemas.microsoft.com/office/drawing/2014/main" id="{F3D05504-6E0A-41A1-B77B-038FAFB6F42B}"/>
            </a:ext>
          </a:extLst>
        </xdr:cNvPr>
        <xdr:cNvSpPr txBox="1">
          <a:spLocks noChangeArrowheads="1"/>
        </xdr:cNvSpPr>
      </xdr:nvSpPr>
      <xdr:spPr bwMode="auto">
        <a:xfrm>
          <a:off x="5441950" y="103886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37</xdr:row>
      <xdr:rowOff>171450</xdr:rowOff>
    </xdr:to>
    <xdr:sp macro="" textlink="">
      <xdr:nvSpPr>
        <xdr:cNvPr id="428" name="Text Box 6">
          <a:extLst>
            <a:ext uri="{FF2B5EF4-FFF2-40B4-BE49-F238E27FC236}">
              <a16:creationId xmlns:a16="http://schemas.microsoft.com/office/drawing/2014/main" id="{CAF1DEBB-21FD-487A-AC9F-5FABDD1ACF7D}"/>
            </a:ext>
          </a:extLst>
        </xdr:cNvPr>
        <xdr:cNvSpPr txBox="1">
          <a:spLocks noChangeArrowheads="1"/>
        </xdr:cNvSpPr>
      </xdr:nvSpPr>
      <xdr:spPr bwMode="auto">
        <a:xfrm>
          <a:off x="5441950" y="103886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37</xdr:row>
      <xdr:rowOff>171450</xdr:rowOff>
    </xdr:to>
    <xdr:sp macro="" textlink="">
      <xdr:nvSpPr>
        <xdr:cNvPr id="429" name="Text Box 7">
          <a:extLst>
            <a:ext uri="{FF2B5EF4-FFF2-40B4-BE49-F238E27FC236}">
              <a16:creationId xmlns:a16="http://schemas.microsoft.com/office/drawing/2014/main" id="{56DB10BD-D0BC-4C29-AC52-EF245E87C180}"/>
            </a:ext>
          </a:extLst>
        </xdr:cNvPr>
        <xdr:cNvSpPr txBox="1">
          <a:spLocks noChangeArrowheads="1"/>
        </xdr:cNvSpPr>
      </xdr:nvSpPr>
      <xdr:spPr bwMode="auto">
        <a:xfrm>
          <a:off x="5441950" y="103886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37</xdr:row>
      <xdr:rowOff>171450</xdr:rowOff>
    </xdr:to>
    <xdr:sp macro="" textlink="">
      <xdr:nvSpPr>
        <xdr:cNvPr id="430" name="Text Box 8">
          <a:extLst>
            <a:ext uri="{FF2B5EF4-FFF2-40B4-BE49-F238E27FC236}">
              <a16:creationId xmlns:a16="http://schemas.microsoft.com/office/drawing/2014/main" id="{E16B0557-D65F-4192-AA06-C9D53E1645D9}"/>
            </a:ext>
          </a:extLst>
        </xdr:cNvPr>
        <xdr:cNvSpPr txBox="1">
          <a:spLocks noChangeArrowheads="1"/>
        </xdr:cNvSpPr>
      </xdr:nvSpPr>
      <xdr:spPr bwMode="auto">
        <a:xfrm>
          <a:off x="5441950" y="103886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37</xdr:row>
      <xdr:rowOff>171450</xdr:rowOff>
    </xdr:to>
    <xdr:sp macro="" textlink="">
      <xdr:nvSpPr>
        <xdr:cNvPr id="431" name="Text Box 9">
          <a:extLst>
            <a:ext uri="{FF2B5EF4-FFF2-40B4-BE49-F238E27FC236}">
              <a16:creationId xmlns:a16="http://schemas.microsoft.com/office/drawing/2014/main" id="{E5DBB267-10F1-4BFE-BB33-40228A108A96}"/>
            </a:ext>
          </a:extLst>
        </xdr:cNvPr>
        <xdr:cNvSpPr txBox="1">
          <a:spLocks noChangeArrowheads="1"/>
        </xdr:cNvSpPr>
      </xdr:nvSpPr>
      <xdr:spPr bwMode="auto">
        <a:xfrm>
          <a:off x="5441950" y="103886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37</xdr:row>
      <xdr:rowOff>171450</xdr:rowOff>
    </xdr:to>
    <xdr:sp macro="" textlink="">
      <xdr:nvSpPr>
        <xdr:cNvPr id="432" name="Text Box 10">
          <a:extLst>
            <a:ext uri="{FF2B5EF4-FFF2-40B4-BE49-F238E27FC236}">
              <a16:creationId xmlns:a16="http://schemas.microsoft.com/office/drawing/2014/main" id="{5B081E46-538D-4BFA-BF71-7515B0B19E53}"/>
            </a:ext>
          </a:extLst>
        </xdr:cNvPr>
        <xdr:cNvSpPr txBox="1">
          <a:spLocks noChangeArrowheads="1"/>
        </xdr:cNvSpPr>
      </xdr:nvSpPr>
      <xdr:spPr bwMode="auto">
        <a:xfrm>
          <a:off x="5441950" y="103886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37</xdr:row>
      <xdr:rowOff>171450</xdr:rowOff>
    </xdr:to>
    <xdr:sp macro="" textlink="">
      <xdr:nvSpPr>
        <xdr:cNvPr id="433" name="Text Box 11">
          <a:extLst>
            <a:ext uri="{FF2B5EF4-FFF2-40B4-BE49-F238E27FC236}">
              <a16:creationId xmlns:a16="http://schemas.microsoft.com/office/drawing/2014/main" id="{ACDB9A56-9D11-4572-A7CD-55812986533A}"/>
            </a:ext>
          </a:extLst>
        </xdr:cNvPr>
        <xdr:cNvSpPr txBox="1">
          <a:spLocks noChangeArrowheads="1"/>
        </xdr:cNvSpPr>
      </xdr:nvSpPr>
      <xdr:spPr bwMode="auto">
        <a:xfrm>
          <a:off x="5441950" y="103886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37</xdr:row>
      <xdr:rowOff>171450</xdr:rowOff>
    </xdr:to>
    <xdr:sp macro="" textlink="">
      <xdr:nvSpPr>
        <xdr:cNvPr id="434" name="Text Box 140">
          <a:extLst>
            <a:ext uri="{FF2B5EF4-FFF2-40B4-BE49-F238E27FC236}">
              <a16:creationId xmlns:a16="http://schemas.microsoft.com/office/drawing/2014/main" id="{D9A5C5E9-9C80-46B1-A7DB-6C4681B38D7B}"/>
            </a:ext>
          </a:extLst>
        </xdr:cNvPr>
        <xdr:cNvSpPr txBox="1">
          <a:spLocks noChangeArrowheads="1"/>
        </xdr:cNvSpPr>
      </xdr:nvSpPr>
      <xdr:spPr bwMode="auto">
        <a:xfrm>
          <a:off x="5441950" y="103886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37</xdr:row>
      <xdr:rowOff>171450</xdr:rowOff>
    </xdr:to>
    <xdr:sp macro="" textlink="">
      <xdr:nvSpPr>
        <xdr:cNvPr id="435" name="Text Box 141">
          <a:extLst>
            <a:ext uri="{FF2B5EF4-FFF2-40B4-BE49-F238E27FC236}">
              <a16:creationId xmlns:a16="http://schemas.microsoft.com/office/drawing/2014/main" id="{630ACD8E-39E0-4F05-9859-757231507131}"/>
            </a:ext>
          </a:extLst>
        </xdr:cNvPr>
        <xdr:cNvSpPr txBox="1">
          <a:spLocks noChangeArrowheads="1"/>
        </xdr:cNvSpPr>
      </xdr:nvSpPr>
      <xdr:spPr bwMode="auto">
        <a:xfrm>
          <a:off x="5441950" y="103886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37</xdr:row>
      <xdr:rowOff>171450</xdr:rowOff>
    </xdr:to>
    <xdr:sp macro="" textlink="">
      <xdr:nvSpPr>
        <xdr:cNvPr id="436" name="Text Box 142">
          <a:extLst>
            <a:ext uri="{FF2B5EF4-FFF2-40B4-BE49-F238E27FC236}">
              <a16:creationId xmlns:a16="http://schemas.microsoft.com/office/drawing/2014/main" id="{B1B33EAE-BB6E-48F9-A061-A8F48F91CAA2}"/>
            </a:ext>
          </a:extLst>
        </xdr:cNvPr>
        <xdr:cNvSpPr txBox="1">
          <a:spLocks noChangeArrowheads="1"/>
        </xdr:cNvSpPr>
      </xdr:nvSpPr>
      <xdr:spPr bwMode="auto">
        <a:xfrm>
          <a:off x="5441950" y="103886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37</xdr:row>
      <xdr:rowOff>171450</xdr:rowOff>
    </xdr:to>
    <xdr:sp macro="" textlink="">
      <xdr:nvSpPr>
        <xdr:cNvPr id="437" name="Text Box 143">
          <a:extLst>
            <a:ext uri="{FF2B5EF4-FFF2-40B4-BE49-F238E27FC236}">
              <a16:creationId xmlns:a16="http://schemas.microsoft.com/office/drawing/2014/main" id="{A757AC23-388E-4A82-896C-535DF78C5250}"/>
            </a:ext>
          </a:extLst>
        </xdr:cNvPr>
        <xdr:cNvSpPr txBox="1">
          <a:spLocks noChangeArrowheads="1"/>
        </xdr:cNvSpPr>
      </xdr:nvSpPr>
      <xdr:spPr bwMode="auto">
        <a:xfrm>
          <a:off x="5441950" y="103886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37</xdr:row>
      <xdr:rowOff>171450</xdr:rowOff>
    </xdr:to>
    <xdr:sp macro="" textlink="">
      <xdr:nvSpPr>
        <xdr:cNvPr id="438" name="Text Box 658">
          <a:extLst>
            <a:ext uri="{FF2B5EF4-FFF2-40B4-BE49-F238E27FC236}">
              <a16:creationId xmlns:a16="http://schemas.microsoft.com/office/drawing/2014/main" id="{8A666E24-739D-4321-A6F1-EB13E82180B6}"/>
            </a:ext>
          </a:extLst>
        </xdr:cNvPr>
        <xdr:cNvSpPr txBox="1">
          <a:spLocks noChangeArrowheads="1"/>
        </xdr:cNvSpPr>
      </xdr:nvSpPr>
      <xdr:spPr bwMode="auto">
        <a:xfrm>
          <a:off x="5441950" y="103886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37</xdr:row>
      <xdr:rowOff>171450</xdr:rowOff>
    </xdr:to>
    <xdr:sp macro="" textlink="">
      <xdr:nvSpPr>
        <xdr:cNvPr id="439" name="Text Box 659">
          <a:extLst>
            <a:ext uri="{FF2B5EF4-FFF2-40B4-BE49-F238E27FC236}">
              <a16:creationId xmlns:a16="http://schemas.microsoft.com/office/drawing/2014/main" id="{BD081114-1A21-4A4D-B866-374C388E4D8E}"/>
            </a:ext>
          </a:extLst>
        </xdr:cNvPr>
        <xdr:cNvSpPr txBox="1">
          <a:spLocks noChangeArrowheads="1"/>
        </xdr:cNvSpPr>
      </xdr:nvSpPr>
      <xdr:spPr bwMode="auto">
        <a:xfrm>
          <a:off x="5441950" y="103886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37</xdr:row>
      <xdr:rowOff>171450</xdr:rowOff>
    </xdr:to>
    <xdr:sp macro="" textlink="">
      <xdr:nvSpPr>
        <xdr:cNvPr id="440" name="Text Box 660">
          <a:extLst>
            <a:ext uri="{FF2B5EF4-FFF2-40B4-BE49-F238E27FC236}">
              <a16:creationId xmlns:a16="http://schemas.microsoft.com/office/drawing/2014/main" id="{E7BCCA38-4AFA-452A-881C-75CEE20FEED6}"/>
            </a:ext>
          </a:extLst>
        </xdr:cNvPr>
        <xdr:cNvSpPr txBox="1">
          <a:spLocks noChangeArrowheads="1"/>
        </xdr:cNvSpPr>
      </xdr:nvSpPr>
      <xdr:spPr bwMode="auto">
        <a:xfrm>
          <a:off x="5441950" y="103886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37</xdr:row>
      <xdr:rowOff>171450</xdr:rowOff>
    </xdr:to>
    <xdr:sp macro="" textlink="">
      <xdr:nvSpPr>
        <xdr:cNvPr id="441" name="Text Box 661">
          <a:extLst>
            <a:ext uri="{FF2B5EF4-FFF2-40B4-BE49-F238E27FC236}">
              <a16:creationId xmlns:a16="http://schemas.microsoft.com/office/drawing/2014/main" id="{8774C5B3-BC54-468D-B68F-7305FBE5BF50}"/>
            </a:ext>
          </a:extLst>
        </xdr:cNvPr>
        <xdr:cNvSpPr txBox="1">
          <a:spLocks noChangeArrowheads="1"/>
        </xdr:cNvSpPr>
      </xdr:nvSpPr>
      <xdr:spPr bwMode="auto">
        <a:xfrm>
          <a:off x="5441950" y="103886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37</xdr:row>
      <xdr:rowOff>171450</xdr:rowOff>
    </xdr:to>
    <xdr:sp macro="" textlink="">
      <xdr:nvSpPr>
        <xdr:cNvPr id="442" name="Text Box 662">
          <a:extLst>
            <a:ext uri="{FF2B5EF4-FFF2-40B4-BE49-F238E27FC236}">
              <a16:creationId xmlns:a16="http://schemas.microsoft.com/office/drawing/2014/main" id="{515A76CF-CBAA-40C2-81F7-4ECC5D3B8776}"/>
            </a:ext>
          </a:extLst>
        </xdr:cNvPr>
        <xdr:cNvSpPr txBox="1">
          <a:spLocks noChangeArrowheads="1"/>
        </xdr:cNvSpPr>
      </xdr:nvSpPr>
      <xdr:spPr bwMode="auto">
        <a:xfrm>
          <a:off x="5441950" y="103886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37</xdr:row>
      <xdr:rowOff>171450</xdr:rowOff>
    </xdr:to>
    <xdr:sp macro="" textlink="">
      <xdr:nvSpPr>
        <xdr:cNvPr id="443" name="Text Box 663">
          <a:extLst>
            <a:ext uri="{FF2B5EF4-FFF2-40B4-BE49-F238E27FC236}">
              <a16:creationId xmlns:a16="http://schemas.microsoft.com/office/drawing/2014/main" id="{975BD64A-50D8-4BEF-A744-8ADFD7D43D35}"/>
            </a:ext>
          </a:extLst>
        </xdr:cNvPr>
        <xdr:cNvSpPr txBox="1">
          <a:spLocks noChangeArrowheads="1"/>
        </xdr:cNvSpPr>
      </xdr:nvSpPr>
      <xdr:spPr bwMode="auto">
        <a:xfrm>
          <a:off x="5441950" y="103886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37</xdr:row>
      <xdr:rowOff>171450</xdr:rowOff>
    </xdr:to>
    <xdr:sp macro="" textlink="">
      <xdr:nvSpPr>
        <xdr:cNvPr id="444" name="Text Box 664">
          <a:extLst>
            <a:ext uri="{FF2B5EF4-FFF2-40B4-BE49-F238E27FC236}">
              <a16:creationId xmlns:a16="http://schemas.microsoft.com/office/drawing/2014/main" id="{9672FD80-9092-4C83-B2D1-7DA781DBC6D1}"/>
            </a:ext>
          </a:extLst>
        </xdr:cNvPr>
        <xdr:cNvSpPr txBox="1">
          <a:spLocks noChangeArrowheads="1"/>
        </xdr:cNvSpPr>
      </xdr:nvSpPr>
      <xdr:spPr bwMode="auto">
        <a:xfrm>
          <a:off x="5441950" y="103886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37</xdr:row>
      <xdr:rowOff>171450</xdr:rowOff>
    </xdr:to>
    <xdr:sp macro="" textlink="">
      <xdr:nvSpPr>
        <xdr:cNvPr id="445" name="Text Box 665">
          <a:extLst>
            <a:ext uri="{FF2B5EF4-FFF2-40B4-BE49-F238E27FC236}">
              <a16:creationId xmlns:a16="http://schemas.microsoft.com/office/drawing/2014/main" id="{A3E2A996-5076-488E-A14E-6C1B859B436B}"/>
            </a:ext>
          </a:extLst>
        </xdr:cNvPr>
        <xdr:cNvSpPr txBox="1">
          <a:spLocks noChangeArrowheads="1"/>
        </xdr:cNvSpPr>
      </xdr:nvSpPr>
      <xdr:spPr bwMode="auto">
        <a:xfrm>
          <a:off x="5441950" y="103886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37</xdr:row>
      <xdr:rowOff>171450</xdr:rowOff>
    </xdr:to>
    <xdr:sp macro="" textlink="">
      <xdr:nvSpPr>
        <xdr:cNvPr id="446" name="Text Box 666">
          <a:extLst>
            <a:ext uri="{FF2B5EF4-FFF2-40B4-BE49-F238E27FC236}">
              <a16:creationId xmlns:a16="http://schemas.microsoft.com/office/drawing/2014/main" id="{DA953C4C-05BC-4BAA-A2D4-2184D8BA9BE4}"/>
            </a:ext>
          </a:extLst>
        </xdr:cNvPr>
        <xdr:cNvSpPr txBox="1">
          <a:spLocks noChangeArrowheads="1"/>
        </xdr:cNvSpPr>
      </xdr:nvSpPr>
      <xdr:spPr bwMode="auto">
        <a:xfrm>
          <a:off x="5441950" y="103886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37</xdr:row>
      <xdr:rowOff>171450</xdr:rowOff>
    </xdr:to>
    <xdr:sp macro="" textlink="">
      <xdr:nvSpPr>
        <xdr:cNvPr id="447" name="Text Box 667">
          <a:extLst>
            <a:ext uri="{FF2B5EF4-FFF2-40B4-BE49-F238E27FC236}">
              <a16:creationId xmlns:a16="http://schemas.microsoft.com/office/drawing/2014/main" id="{1FF6AD2F-D764-4BB9-9A41-C5223040969B}"/>
            </a:ext>
          </a:extLst>
        </xdr:cNvPr>
        <xdr:cNvSpPr txBox="1">
          <a:spLocks noChangeArrowheads="1"/>
        </xdr:cNvSpPr>
      </xdr:nvSpPr>
      <xdr:spPr bwMode="auto">
        <a:xfrm>
          <a:off x="5441950" y="103886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37</xdr:row>
      <xdr:rowOff>171450</xdr:rowOff>
    </xdr:to>
    <xdr:sp macro="" textlink="">
      <xdr:nvSpPr>
        <xdr:cNvPr id="448" name="Text Box 668">
          <a:extLst>
            <a:ext uri="{FF2B5EF4-FFF2-40B4-BE49-F238E27FC236}">
              <a16:creationId xmlns:a16="http://schemas.microsoft.com/office/drawing/2014/main" id="{5C133114-68FC-4BD0-9386-04A8078840F7}"/>
            </a:ext>
          </a:extLst>
        </xdr:cNvPr>
        <xdr:cNvSpPr txBox="1">
          <a:spLocks noChangeArrowheads="1"/>
        </xdr:cNvSpPr>
      </xdr:nvSpPr>
      <xdr:spPr bwMode="auto">
        <a:xfrm>
          <a:off x="5441950" y="103886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37</xdr:row>
      <xdr:rowOff>171450</xdr:rowOff>
    </xdr:to>
    <xdr:sp macro="" textlink="">
      <xdr:nvSpPr>
        <xdr:cNvPr id="449" name="Text Box 669">
          <a:extLst>
            <a:ext uri="{FF2B5EF4-FFF2-40B4-BE49-F238E27FC236}">
              <a16:creationId xmlns:a16="http://schemas.microsoft.com/office/drawing/2014/main" id="{9036AF08-C3D2-4307-A859-5A9DD4315681}"/>
            </a:ext>
          </a:extLst>
        </xdr:cNvPr>
        <xdr:cNvSpPr txBox="1">
          <a:spLocks noChangeArrowheads="1"/>
        </xdr:cNvSpPr>
      </xdr:nvSpPr>
      <xdr:spPr bwMode="auto">
        <a:xfrm>
          <a:off x="5441950" y="103886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37</xdr:row>
      <xdr:rowOff>171450</xdr:rowOff>
    </xdr:to>
    <xdr:sp macro="" textlink="">
      <xdr:nvSpPr>
        <xdr:cNvPr id="450" name="Text Box 670">
          <a:extLst>
            <a:ext uri="{FF2B5EF4-FFF2-40B4-BE49-F238E27FC236}">
              <a16:creationId xmlns:a16="http://schemas.microsoft.com/office/drawing/2014/main" id="{9E9839B5-D73B-4449-B9EA-5510732D05FE}"/>
            </a:ext>
          </a:extLst>
        </xdr:cNvPr>
        <xdr:cNvSpPr txBox="1">
          <a:spLocks noChangeArrowheads="1"/>
        </xdr:cNvSpPr>
      </xdr:nvSpPr>
      <xdr:spPr bwMode="auto">
        <a:xfrm>
          <a:off x="5441950" y="103886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37</xdr:row>
      <xdr:rowOff>171450</xdr:rowOff>
    </xdr:to>
    <xdr:sp macro="" textlink="">
      <xdr:nvSpPr>
        <xdr:cNvPr id="451" name="Text Box 671">
          <a:extLst>
            <a:ext uri="{FF2B5EF4-FFF2-40B4-BE49-F238E27FC236}">
              <a16:creationId xmlns:a16="http://schemas.microsoft.com/office/drawing/2014/main" id="{FF113370-B334-42DF-BD1A-FCDEFE29EE2E}"/>
            </a:ext>
          </a:extLst>
        </xdr:cNvPr>
        <xdr:cNvSpPr txBox="1">
          <a:spLocks noChangeArrowheads="1"/>
        </xdr:cNvSpPr>
      </xdr:nvSpPr>
      <xdr:spPr bwMode="auto">
        <a:xfrm>
          <a:off x="5441950" y="103886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37</xdr:row>
      <xdr:rowOff>171450</xdr:rowOff>
    </xdr:to>
    <xdr:sp macro="" textlink="">
      <xdr:nvSpPr>
        <xdr:cNvPr id="452" name="Text Box 672">
          <a:extLst>
            <a:ext uri="{FF2B5EF4-FFF2-40B4-BE49-F238E27FC236}">
              <a16:creationId xmlns:a16="http://schemas.microsoft.com/office/drawing/2014/main" id="{C31797E4-F6DB-4531-8A62-B6D99C481C5D}"/>
            </a:ext>
          </a:extLst>
        </xdr:cNvPr>
        <xdr:cNvSpPr txBox="1">
          <a:spLocks noChangeArrowheads="1"/>
        </xdr:cNvSpPr>
      </xdr:nvSpPr>
      <xdr:spPr bwMode="auto">
        <a:xfrm>
          <a:off x="5441950" y="103886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37</xdr:row>
      <xdr:rowOff>171450</xdr:rowOff>
    </xdr:to>
    <xdr:sp macro="" textlink="">
      <xdr:nvSpPr>
        <xdr:cNvPr id="453" name="Text Box 673">
          <a:extLst>
            <a:ext uri="{FF2B5EF4-FFF2-40B4-BE49-F238E27FC236}">
              <a16:creationId xmlns:a16="http://schemas.microsoft.com/office/drawing/2014/main" id="{254BE335-BA5F-412F-A5AE-EA4F35160AC9}"/>
            </a:ext>
          </a:extLst>
        </xdr:cNvPr>
        <xdr:cNvSpPr txBox="1">
          <a:spLocks noChangeArrowheads="1"/>
        </xdr:cNvSpPr>
      </xdr:nvSpPr>
      <xdr:spPr bwMode="auto">
        <a:xfrm>
          <a:off x="5441950" y="103886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37</xdr:row>
      <xdr:rowOff>171450</xdr:rowOff>
    </xdr:to>
    <xdr:sp macro="" textlink="">
      <xdr:nvSpPr>
        <xdr:cNvPr id="454" name="Text Box 674">
          <a:extLst>
            <a:ext uri="{FF2B5EF4-FFF2-40B4-BE49-F238E27FC236}">
              <a16:creationId xmlns:a16="http://schemas.microsoft.com/office/drawing/2014/main" id="{D545F134-8CF5-4461-8309-C840345C2C7B}"/>
            </a:ext>
          </a:extLst>
        </xdr:cNvPr>
        <xdr:cNvSpPr txBox="1">
          <a:spLocks noChangeArrowheads="1"/>
        </xdr:cNvSpPr>
      </xdr:nvSpPr>
      <xdr:spPr bwMode="auto">
        <a:xfrm>
          <a:off x="5441950" y="103886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37</xdr:row>
      <xdr:rowOff>171450</xdr:rowOff>
    </xdr:to>
    <xdr:sp macro="" textlink="">
      <xdr:nvSpPr>
        <xdr:cNvPr id="455" name="Text Box 675">
          <a:extLst>
            <a:ext uri="{FF2B5EF4-FFF2-40B4-BE49-F238E27FC236}">
              <a16:creationId xmlns:a16="http://schemas.microsoft.com/office/drawing/2014/main" id="{5B4FB7AD-2D78-4123-8269-195236714A43}"/>
            </a:ext>
          </a:extLst>
        </xdr:cNvPr>
        <xdr:cNvSpPr txBox="1">
          <a:spLocks noChangeArrowheads="1"/>
        </xdr:cNvSpPr>
      </xdr:nvSpPr>
      <xdr:spPr bwMode="auto">
        <a:xfrm>
          <a:off x="5441950" y="103886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37</xdr:row>
      <xdr:rowOff>171450</xdr:rowOff>
    </xdr:to>
    <xdr:sp macro="" textlink="">
      <xdr:nvSpPr>
        <xdr:cNvPr id="456" name="Text Box 676">
          <a:extLst>
            <a:ext uri="{FF2B5EF4-FFF2-40B4-BE49-F238E27FC236}">
              <a16:creationId xmlns:a16="http://schemas.microsoft.com/office/drawing/2014/main" id="{7239436E-57ED-456F-A35A-37D4B76BF4A9}"/>
            </a:ext>
          </a:extLst>
        </xdr:cNvPr>
        <xdr:cNvSpPr txBox="1">
          <a:spLocks noChangeArrowheads="1"/>
        </xdr:cNvSpPr>
      </xdr:nvSpPr>
      <xdr:spPr bwMode="auto">
        <a:xfrm>
          <a:off x="5441950" y="103886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37</xdr:row>
      <xdr:rowOff>171450</xdr:rowOff>
    </xdr:to>
    <xdr:sp macro="" textlink="">
      <xdr:nvSpPr>
        <xdr:cNvPr id="457" name="Text Box 677">
          <a:extLst>
            <a:ext uri="{FF2B5EF4-FFF2-40B4-BE49-F238E27FC236}">
              <a16:creationId xmlns:a16="http://schemas.microsoft.com/office/drawing/2014/main" id="{13004042-971C-4533-B652-88511013B4B2}"/>
            </a:ext>
          </a:extLst>
        </xdr:cNvPr>
        <xdr:cNvSpPr txBox="1">
          <a:spLocks noChangeArrowheads="1"/>
        </xdr:cNvSpPr>
      </xdr:nvSpPr>
      <xdr:spPr bwMode="auto">
        <a:xfrm>
          <a:off x="5441950" y="103886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37</xdr:row>
      <xdr:rowOff>171450</xdr:rowOff>
    </xdr:to>
    <xdr:sp macro="" textlink="">
      <xdr:nvSpPr>
        <xdr:cNvPr id="458" name="Text Box 678">
          <a:extLst>
            <a:ext uri="{FF2B5EF4-FFF2-40B4-BE49-F238E27FC236}">
              <a16:creationId xmlns:a16="http://schemas.microsoft.com/office/drawing/2014/main" id="{D267A7CD-7DF4-41C5-B657-3181EF934D1F}"/>
            </a:ext>
          </a:extLst>
        </xdr:cNvPr>
        <xdr:cNvSpPr txBox="1">
          <a:spLocks noChangeArrowheads="1"/>
        </xdr:cNvSpPr>
      </xdr:nvSpPr>
      <xdr:spPr bwMode="auto">
        <a:xfrm>
          <a:off x="5441950" y="103886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37</xdr:row>
      <xdr:rowOff>171450</xdr:rowOff>
    </xdr:to>
    <xdr:sp macro="" textlink="">
      <xdr:nvSpPr>
        <xdr:cNvPr id="459" name="Text Box 679">
          <a:extLst>
            <a:ext uri="{FF2B5EF4-FFF2-40B4-BE49-F238E27FC236}">
              <a16:creationId xmlns:a16="http://schemas.microsoft.com/office/drawing/2014/main" id="{4799C6CC-9815-4047-AF15-212AF5BB3F67}"/>
            </a:ext>
          </a:extLst>
        </xdr:cNvPr>
        <xdr:cNvSpPr txBox="1">
          <a:spLocks noChangeArrowheads="1"/>
        </xdr:cNvSpPr>
      </xdr:nvSpPr>
      <xdr:spPr bwMode="auto">
        <a:xfrm>
          <a:off x="5441950" y="103886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37</xdr:row>
      <xdr:rowOff>171450</xdr:rowOff>
    </xdr:to>
    <xdr:sp macro="" textlink="">
      <xdr:nvSpPr>
        <xdr:cNvPr id="460" name="Text Box 680">
          <a:extLst>
            <a:ext uri="{FF2B5EF4-FFF2-40B4-BE49-F238E27FC236}">
              <a16:creationId xmlns:a16="http://schemas.microsoft.com/office/drawing/2014/main" id="{4140C465-02DA-4CC5-B440-48E43D3926C2}"/>
            </a:ext>
          </a:extLst>
        </xdr:cNvPr>
        <xdr:cNvSpPr txBox="1">
          <a:spLocks noChangeArrowheads="1"/>
        </xdr:cNvSpPr>
      </xdr:nvSpPr>
      <xdr:spPr bwMode="auto">
        <a:xfrm>
          <a:off x="5441950" y="103886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37</xdr:row>
      <xdr:rowOff>171450</xdr:rowOff>
    </xdr:to>
    <xdr:sp macro="" textlink="">
      <xdr:nvSpPr>
        <xdr:cNvPr id="461" name="Text Box 681">
          <a:extLst>
            <a:ext uri="{FF2B5EF4-FFF2-40B4-BE49-F238E27FC236}">
              <a16:creationId xmlns:a16="http://schemas.microsoft.com/office/drawing/2014/main" id="{34BEBED4-4749-4A9D-ACB5-33F8FDF61906}"/>
            </a:ext>
          </a:extLst>
        </xdr:cNvPr>
        <xdr:cNvSpPr txBox="1">
          <a:spLocks noChangeArrowheads="1"/>
        </xdr:cNvSpPr>
      </xdr:nvSpPr>
      <xdr:spPr bwMode="auto">
        <a:xfrm>
          <a:off x="5441950" y="103886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37</xdr:row>
      <xdr:rowOff>171450</xdr:rowOff>
    </xdr:to>
    <xdr:sp macro="" textlink="">
      <xdr:nvSpPr>
        <xdr:cNvPr id="462" name="Text Box 682">
          <a:extLst>
            <a:ext uri="{FF2B5EF4-FFF2-40B4-BE49-F238E27FC236}">
              <a16:creationId xmlns:a16="http://schemas.microsoft.com/office/drawing/2014/main" id="{EA228AF8-9F02-4F55-85FC-F4589C8A9FC8}"/>
            </a:ext>
          </a:extLst>
        </xdr:cNvPr>
        <xdr:cNvSpPr txBox="1">
          <a:spLocks noChangeArrowheads="1"/>
        </xdr:cNvSpPr>
      </xdr:nvSpPr>
      <xdr:spPr bwMode="auto">
        <a:xfrm>
          <a:off x="5441950" y="103886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37</xdr:row>
      <xdr:rowOff>171450</xdr:rowOff>
    </xdr:to>
    <xdr:sp macro="" textlink="">
      <xdr:nvSpPr>
        <xdr:cNvPr id="463" name="Text Box 683">
          <a:extLst>
            <a:ext uri="{FF2B5EF4-FFF2-40B4-BE49-F238E27FC236}">
              <a16:creationId xmlns:a16="http://schemas.microsoft.com/office/drawing/2014/main" id="{4F229697-DBA6-477C-9CAF-588FBF2C5B0A}"/>
            </a:ext>
          </a:extLst>
        </xdr:cNvPr>
        <xdr:cNvSpPr txBox="1">
          <a:spLocks noChangeArrowheads="1"/>
        </xdr:cNvSpPr>
      </xdr:nvSpPr>
      <xdr:spPr bwMode="auto">
        <a:xfrm>
          <a:off x="5441950" y="103886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37</xdr:row>
      <xdr:rowOff>171450</xdr:rowOff>
    </xdr:to>
    <xdr:sp macro="" textlink="">
      <xdr:nvSpPr>
        <xdr:cNvPr id="464" name="Text Box 684">
          <a:extLst>
            <a:ext uri="{FF2B5EF4-FFF2-40B4-BE49-F238E27FC236}">
              <a16:creationId xmlns:a16="http://schemas.microsoft.com/office/drawing/2014/main" id="{1B174401-3E2A-4DDE-B5E6-304BE29FF1C0}"/>
            </a:ext>
          </a:extLst>
        </xdr:cNvPr>
        <xdr:cNvSpPr txBox="1">
          <a:spLocks noChangeArrowheads="1"/>
        </xdr:cNvSpPr>
      </xdr:nvSpPr>
      <xdr:spPr bwMode="auto">
        <a:xfrm>
          <a:off x="5441950" y="103886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37</xdr:row>
      <xdr:rowOff>171450</xdr:rowOff>
    </xdr:to>
    <xdr:sp macro="" textlink="">
      <xdr:nvSpPr>
        <xdr:cNvPr id="465" name="Text Box 685">
          <a:extLst>
            <a:ext uri="{FF2B5EF4-FFF2-40B4-BE49-F238E27FC236}">
              <a16:creationId xmlns:a16="http://schemas.microsoft.com/office/drawing/2014/main" id="{45DD28F1-C844-4C69-9F17-41199C6D785E}"/>
            </a:ext>
          </a:extLst>
        </xdr:cNvPr>
        <xdr:cNvSpPr txBox="1">
          <a:spLocks noChangeArrowheads="1"/>
        </xdr:cNvSpPr>
      </xdr:nvSpPr>
      <xdr:spPr bwMode="auto">
        <a:xfrm>
          <a:off x="5441950" y="103886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37</xdr:row>
      <xdr:rowOff>171450</xdr:rowOff>
    </xdr:to>
    <xdr:sp macro="" textlink="">
      <xdr:nvSpPr>
        <xdr:cNvPr id="466" name="Text Box 739">
          <a:extLst>
            <a:ext uri="{FF2B5EF4-FFF2-40B4-BE49-F238E27FC236}">
              <a16:creationId xmlns:a16="http://schemas.microsoft.com/office/drawing/2014/main" id="{E4350855-6B57-4E2E-9CC6-29C79FF6D4D3}"/>
            </a:ext>
          </a:extLst>
        </xdr:cNvPr>
        <xdr:cNvSpPr txBox="1">
          <a:spLocks noChangeArrowheads="1"/>
        </xdr:cNvSpPr>
      </xdr:nvSpPr>
      <xdr:spPr bwMode="auto">
        <a:xfrm>
          <a:off x="5441950" y="103886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37</xdr:row>
      <xdr:rowOff>171450</xdr:rowOff>
    </xdr:to>
    <xdr:sp macro="" textlink="">
      <xdr:nvSpPr>
        <xdr:cNvPr id="467" name="Text Box 740">
          <a:extLst>
            <a:ext uri="{FF2B5EF4-FFF2-40B4-BE49-F238E27FC236}">
              <a16:creationId xmlns:a16="http://schemas.microsoft.com/office/drawing/2014/main" id="{F70CDB8D-6F01-4FDC-83FA-EEF434CBAD4A}"/>
            </a:ext>
          </a:extLst>
        </xdr:cNvPr>
        <xdr:cNvSpPr txBox="1">
          <a:spLocks noChangeArrowheads="1"/>
        </xdr:cNvSpPr>
      </xdr:nvSpPr>
      <xdr:spPr bwMode="auto">
        <a:xfrm>
          <a:off x="5441950" y="103886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37</xdr:row>
      <xdr:rowOff>171450</xdr:rowOff>
    </xdr:to>
    <xdr:sp macro="" textlink="">
      <xdr:nvSpPr>
        <xdr:cNvPr id="468" name="Text Box 741">
          <a:extLst>
            <a:ext uri="{FF2B5EF4-FFF2-40B4-BE49-F238E27FC236}">
              <a16:creationId xmlns:a16="http://schemas.microsoft.com/office/drawing/2014/main" id="{4BD39FFE-4E89-4A92-B190-C96E47E20297}"/>
            </a:ext>
          </a:extLst>
        </xdr:cNvPr>
        <xdr:cNvSpPr txBox="1">
          <a:spLocks noChangeArrowheads="1"/>
        </xdr:cNvSpPr>
      </xdr:nvSpPr>
      <xdr:spPr bwMode="auto">
        <a:xfrm>
          <a:off x="5441950" y="103886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37</xdr:row>
      <xdr:rowOff>171450</xdr:rowOff>
    </xdr:to>
    <xdr:sp macro="" textlink="">
      <xdr:nvSpPr>
        <xdr:cNvPr id="469" name="Text Box 742">
          <a:extLst>
            <a:ext uri="{FF2B5EF4-FFF2-40B4-BE49-F238E27FC236}">
              <a16:creationId xmlns:a16="http://schemas.microsoft.com/office/drawing/2014/main" id="{1D363130-E3B6-4D06-AD90-D2B93E98C86B}"/>
            </a:ext>
          </a:extLst>
        </xdr:cNvPr>
        <xdr:cNvSpPr txBox="1">
          <a:spLocks noChangeArrowheads="1"/>
        </xdr:cNvSpPr>
      </xdr:nvSpPr>
      <xdr:spPr bwMode="auto">
        <a:xfrm>
          <a:off x="5441950" y="103886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37</xdr:row>
      <xdr:rowOff>171450</xdr:rowOff>
    </xdr:to>
    <xdr:sp macro="" textlink="">
      <xdr:nvSpPr>
        <xdr:cNvPr id="470" name="Text Box 743">
          <a:extLst>
            <a:ext uri="{FF2B5EF4-FFF2-40B4-BE49-F238E27FC236}">
              <a16:creationId xmlns:a16="http://schemas.microsoft.com/office/drawing/2014/main" id="{60904EEC-E012-48DC-BE5D-0333A57EDFBB}"/>
            </a:ext>
          </a:extLst>
        </xdr:cNvPr>
        <xdr:cNvSpPr txBox="1">
          <a:spLocks noChangeArrowheads="1"/>
        </xdr:cNvSpPr>
      </xdr:nvSpPr>
      <xdr:spPr bwMode="auto">
        <a:xfrm>
          <a:off x="5441950" y="103886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76200</xdr:colOff>
      <xdr:row>37</xdr:row>
      <xdr:rowOff>171450</xdr:rowOff>
    </xdr:to>
    <xdr:sp macro="" textlink="">
      <xdr:nvSpPr>
        <xdr:cNvPr id="471" name="Text Box 744">
          <a:extLst>
            <a:ext uri="{FF2B5EF4-FFF2-40B4-BE49-F238E27FC236}">
              <a16:creationId xmlns:a16="http://schemas.microsoft.com/office/drawing/2014/main" id="{A6DED9B7-456B-4BFF-BDCF-0D48F937F118}"/>
            </a:ext>
          </a:extLst>
        </xdr:cNvPr>
        <xdr:cNvSpPr txBox="1">
          <a:spLocks noChangeArrowheads="1"/>
        </xdr:cNvSpPr>
      </xdr:nvSpPr>
      <xdr:spPr bwMode="auto">
        <a:xfrm>
          <a:off x="5441950" y="103886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38</xdr:row>
      <xdr:rowOff>0</xdr:rowOff>
    </xdr:from>
    <xdr:to>
      <xdr:col>3</xdr:col>
      <xdr:colOff>76200</xdr:colOff>
      <xdr:row>38</xdr:row>
      <xdr:rowOff>171450</xdr:rowOff>
    </xdr:to>
    <xdr:sp macro="" textlink="">
      <xdr:nvSpPr>
        <xdr:cNvPr id="472" name="Text Box 1">
          <a:extLst>
            <a:ext uri="{FF2B5EF4-FFF2-40B4-BE49-F238E27FC236}">
              <a16:creationId xmlns:a16="http://schemas.microsoft.com/office/drawing/2014/main" id="{B010B20E-86A3-48F3-B4E1-480BB1A17CA7}"/>
            </a:ext>
          </a:extLst>
        </xdr:cNvPr>
        <xdr:cNvSpPr txBox="1">
          <a:spLocks noChangeArrowheads="1"/>
        </xdr:cNvSpPr>
      </xdr:nvSpPr>
      <xdr:spPr bwMode="auto">
        <a:xfrm>
          <a:off x="5441950" y="105854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38</xdr:row>
      <xdr:rowOff>0</xdr:rowOff>
    </xdr:from>
    <xdr:to>
      <xdr:col>3</xdr:col>
      <xdr:colOff>76200</xdr:colOff>
      <xdr:row>38</xdr:row>
      <xdr:rowOff>171450</xdr:rowOff>
    </xdr:to>
    <xdr:sp macro="" textlink="">
      <xdr:nvSpPr>
        <xdr:cNvPr id="473" name="Text Box 4">
          <a:extLst>
            <a:ext uri="{FF2B5EF4-FFF2-40B4-BE49-F238E27FC236}">
              <a16:creationId xmlns:a16="http://schemas.microsoft.com/office/drawing/2014/main" id="{2F14ADC8-4638-4659-9879-5E43290FE965}"/>
            </a:ext>
          </a:extLst>
        </xdr:cNvPr>
        <xdr:cNvSpPr txBox="1">
          <a:spLocks noChangeArrowheads="1"/>
        </xdr:cNvSpPr>
      </xdr:nvSpPr>
      <xdr:spPr bwMode="auto">
        <a:xfrm>
          <a:off x="5441950" y="105854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38</xdr:row>
      <xdr:rowOff>0</xdr:rowOff>
    </xdr:from>
    <xdr:to>
      <xdr:col>3</xdr:col>
      <xdr:colOff>76200</xdr:colOff>
      <xdr:row>38</xdr:row>
      <xdr:rowOff>171450</xdr:rowOff>
    </xdr:to>
    <xdr:sp macro="" textlink="">
      <xdr:nvSpPr>
        <xdr:cNvPr id="474" name="Text Box 5">
          <a:extLst>
            <a:ext uri="{FF2B5EF4-FFF2-40B4-BE49-F238E27FC236}">
              <a16:creationId xmlns:a16="http://schemas.microsoft.com/office/drawing/2014/main" id="{55EBA5C3-94D0-4EA8-8F36-E386D9C7884B}"/>
            </a:ext>
          </a:extLst>
        </xdr:cNvPr>
        <xdr:cNvSpPr txBox="1">
          <a:spLocks noChangeArrowheads="1"/>
        </xdr:cNvSpPr>
      </xdr:nvSpPr>
      <xdr:spPr bwMode="auto">
        <a:xfrm>
          <a:off x="5441950" y="105854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38</xdr:row>
      <xdr:rowOff>0</xdr:rowOff>
    </xdr:from>
    <xdr:to>
      <xdr:col>3</xdr:col>
      <xdr:colOff>76200</xdr:colOff>
      <xdr:row>38</xdr:row>
      <xdr:rowOff>171450</xdr:rowOff>
    </xdr:to>
    <xdr:sp macro="" textlink="">
      <xdr:nvSpPr>
        <xdr:cNvPr id="475" name="Text Box 6">
          <a:extLst>
            <a:ext uri="{FF2B5EF4-FFF2-40B4-BE49-F238E27FC236}">
              <a16:creationId xmlns:a16="http://schemas.microsoft.com/office/drawing/2014/main" id="{310B5248-6698-41F5-844B-956B1177AD9C}"/>
            </a:ext>
          </a:extLst>
        </xdr:cNvPr>
        <xdr:cNvSpPr txBox="1">
          <a:spLocks noChangeArrowheads="1"/>
        </xdr:cNvSpPr>
      </xdr:nvSpPr>
      <xdr:spPr bwMode="auto">
        <a:xfrm>
          <a:off x="5441950" y="105854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38</xdr:row>
      <xdr:rowOff>0</xdr:rowOff>
    </xdr:from>
    <xdr:to>
      <xdr:col>3</xdr:col>
      <xdr:colOff>76200</xdr:colOff>
      <xdr:row>38</xdr:row>
      <xdr:rowOff>171450</xdr:rowOff>
    </xdr:to>
    <xdr:sp macro="" textlink="">
      <xdr:nvSpPr>
        <xdr:cNvPr id="476" name="Text Box 7">
          <a:extLst>
            <a:ext uri="{FF2B5EF4-FFF2-40B4-BE49-F238E27FC236}">
              <a16:creationId xmlns:a16="http://schemas.microsoft.com/office/drawing/2014/main" id="{1557972C-DFC1-4081-A6C8-958C6435136C}"/>
            </a:ext>
          </a:extLst>
        </xdr:cNvPr>
        <xdr:cNvSpPr txBox="1">
          <a:spLocks noChangeArrowheads="1"/>
        </xdr:cNvSpPr>
      </xdr:nvSpPr>
      <xdr:spPr bwMode="auto">
        <a:xfrm>
          <a:off x="5441950" y="105854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38</xdr:row>
      <xdr:rowOff>0</xdr:rowOff>
    </xdr:from>
    <xdr:to>
      <xdr:col>3</xdr:col>
      <xdr:colOff>76200</xdr:colOff>
      <xdr:row>38</xdr:row>
      <xdr:rowOff>171450</xdr:rowOff>
    </xdr:to>
    <xdr:sp macro="" textlink="">
      <xdr:nvSpPr>
        <xdr:cNvPr id="477" name="Text Box 8">
          <a:extLst>
            <a:ext uri="{FF2B5EF4-FFF2-40B4-BE49-F238E27FC236}">
              <a16:creationId xmlns:a16="http://schemas.microsoft.com/office/drawing/2014/main" id="{24A30373-38CC-44A5-9D96-27BF4DAB6EA9}"/>
            </a:ext>
          </a:extLst>
        </xdr:cNvPr>
        <xdr:cNvSpPr txBox="1">
          <a:spLocks noChangeArrowheads="1"/>
        </xdr:cNvSpPr>
      </xdr:nvSpPr>
      <xdr:spPr bwMode="auto">
        <a:xfrm>
          <a:off x="5441950" y="105854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38</xdr:row>
      <xdr:rowOff>0</xdr:rowOff>
    </xdr:from>
    <xdr:to>
      <xdr:col>3</xdr:col>
      <xdr:colOff>76200</xdr:colOff>
      <xdr:row>38</xdr:row>
      <xdr:rowOff>171450</xdr:rowOff>
    </xdr:to>
    <xdr:sp macro="" textlink="">
      <xdr:nvSpPr>
        <xdr:cNvPr id="478" name="Text Box 9">
          <a:extLst>
            <a:ext uri="{FF2B5EF4-FFF2-40B4-BE49-F238E27FC236}">
              <a16:creationId xmlns:a16="http://schemas.microsoft.com/office/drawing/2014/main" id="{0A2685A5-81F6-4A95-98CF-8F6F4D554BD8}"/>
            </a:ext>
          </a:extLst>
        </xdr:cNvPr>
        <xdr:cNvSpPr txBox="1">
          <a:spLocks noChangeArrowheads="1"/>
        </xdr:cNvSpPr>
      </xdr:nvSpPr>
      <xdr:spPr bwMode="auto">
        <a:xfrm>
          <a:off x="5441950" y="105854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38</xdr:row>
      <xdr:rowOff>0</xdr:rowOff>
    </xdr:from>
    <xdr:to>
      <xdr:col>3</xdr:col>
      <xdr:colOff>76200</xdr:colOff>
      <xdr:row>38</xdr:row>
      <xdr:rowOff>171450</xdr:rowOff>
    </xdr:to>
    <xdr:sp macro="" textlink="">
      <xdr:nvSpPr>
        <xdr:cNvPr id="479" name="Text Box 10">
          <a:extLst>
            <a:ext uri="{FF2B5EF4-FFF2-40B4-BE49-F238E27FC236}">
              <a16:creationId xmlns:a16="http://schemas.microsoft.com/office/drawing/2014/main" id="{D43C9F99-90B3-4664-B6B2-D68139267562}"/>
            </a:ext>
          </a:extLst>
        </xdr:cNvPr>
        <xdr:cNvSpPr txBox="1">
          <a:spLocks noChangeArrowheads="1"/>
        </xdr:cNvSpPr>
      </xdr:nvSpPr>
      <xdr:spPr bwMode="auto">
        <a:xfrm>
          <a:off x="5441950" y="105854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38</xdr:row>
      <xdr:rowOff>0</xdr:rowOff>
    </xdr:from>
    <xdr:to>
      <xdr:col>3</xdr:col>
      <xdr:colOff>76200</xdr:colOff>
      <xdr:row>38</xdr:row>
      <xdr:rowOff>171450</xdr:rowOff>
    </xdr:to>
    <xdr:sp macro="" textlink="">
      <xdr:nvSpPr>
        <xdr:cNvPr id="480" name="Text Box 11">
          <a:extLst>
            <a:ext uri="{FF2B5EF4-FFF2-40B4-BE49-F238E27FC236}">
              <a16:creationId xmlns:a16="http://schemas.microsoft.com/office/drawing/2014/main" id="{8CC4CE97-1A5E-4D68-B6D7-5895FBAC0D76}"/>
            </a:ext>
          </a:extLst>
        </xdr:cNvPr>
        <xdr:cNvSpPr txBox="1">
          <a:spLocks noChangeArrowheads="1"/>
        </xdr:cNvSpPr>
      </xdr:nvSpPr>
      <xdr:spPr bwMode="auto">
        <a:xfrm>
          <a:off x="5441950" y="105854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38</xdr:row>
      <xdr:rowOff>0</xdr:rowOff>
    </xdr:from>
    <xdr:to>
      <xdr:col>3</xdr:col>
      <xdr:colOff>76200</xdr:colOff>
      <xdr:row>38</xdr:row>
      <xdr:rowOff>171450</xdr:rowOff>
    </xdr:to>
    <xdr:sp macro="" textlink="">
      <xdr:nvSpPr>
        <xdr:cNvPr id="481" name="Text Box 140">
          <a:extLst>
            <a:ext uri="{FF2B5EF4-FFF2-40B4-BE49-F238E27FC236}">
              <a16:creationId xmlns:a16="http://schemas.microsoft.com/office/drawing/2014/main" id="{9BB5176E-2203-4E93-9061-F7C9E789089B}"/>
            </a:ext>
          </a:extLst>
        </xdr:cNvPr>
        <xdr:cNvSpPr txBox="1">
          <a:spLocks noChangeArrowheads="1"/>
        </xdr:cNvSpPr>
      </xdr:nvSpPr>
      <xdr:spPr bwMode="auto">
        <a:xfrm>
          <a:off x="5441950" y="105854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38</xdr:row>
      <xdr:rowOff>0</xdr:rowOff>
    </xdr:from>
    <xdr:to>
      <xdr:col>3</xdr:col>
      <xdr:colOff>76200</xdr:colOff>
      <xdr:row>38</xdr:row>
      <xdr:rowOff>171450</xdr:rowOff>
    </xdr:to>
    <xdr:sp macro="" textlink="">
      <xdr:nvSpPr>
        <xdr:cNvPr id="482" name="Text Box 141">
          <a:extLst>
            <a:ext uri="{FF2B5EF4-FFF2-40B4-BE49-F238E27FC236}">
              <a16:creationId xmlns:a16="http://schemas.microsoft.com/office/drawing/2014/main" id="{07C90A5A-8E37-4237-9F1B-67B63E7F36AE}"/>
            </a:ext>
          </a:extLst>
        </xdr:cNvPr>
        <xdr:cNvSpPr txBox="1">
          <a:spLocks noChangeArrowheads="1"/>
        </xdr:cNvSpPr>
      </xdr:nvSpPr>
      <xdr:spPr bwMode="auto">
        <a:xfrm>
          <a:off x="5441950" y="105854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38</xdr:row>
      <xdr:rowOff>0</xdr:rowOff>
    </xdr:from>
    <xdr:to>
      <xdr:col>3</xdr:col>
      <xdr:colOff>76200</xdr:colOff>
      <xdr:row>38</xdr:row>
      <xdr:rowOff>171450</xdr:rowOff>
    </xdr:to>
    <xdr:sp macro="" textlink="">
      <xdr:nvSpPr>
        <xdr:cNvPr id="483" name="Text Box 142">
          <a:extLst>
            <a:ext uri="{FF2B5EF4-FFF2-40B4-BE49-F238E27FC236}">
              <a16:creationId xmlns:a16="http://schemas.microsoft.com/office/drawing/2014/main" id="{34DC6FA7-7080-4FE6-8C3E-26AF2CF5F468}"/>
            </a:ext>
          </a:extLst>
        </xdr:cNvPr>
        <xdr:cNvSpPr txBox="1">
          <a:spLocks noChangeArrowheads="1"/>
        </xdr:cNvSpPr>
      </xdr:nvSpPr>
      <xdr:spPr bwMode="auto">
        <a:xfrm>
          <a:off x="5441950" y="105854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38</xdr:row>
      <xdr:rowOff>0</xdr:rowOff>
    </xdr:from>
    <xdr:to>
      <xdr:col>3</xdr:col>
      <xdr:colOff>76200</xdr:colOff>
      <xdr:row>38</xdr:row>
      <xdr:rowOff>171450</xdr:rowOff>
    </xdr:to>
    <xdr:sp macro="" textlink="">
      <xdr:nvSpPr>
        <xdr:cNvPr id="484" name="Text Box 143">
          <a:extLst>
            <a:ext uri="{FF2B5EF4-FFF2-40B4-BE49-F238E27FC236}">
              <a16:creationId xmlns:a16="http://schemas.microsoft.com/office/drawing/2014/main" id="{20376159-489B-4F4C-8D24-A5B2AA7181F1}"/>
            </a:ext>
          </a:extLst>
        </xdr:cNvPr>
        <xdr:cNvSpPr txBox="1">
          <a:spLocks noChangeArrowheads="1"/>
        </xdr:cNvSpPr>
      </xdr:nvSpPr>
      <xdr:spPr bwMode="auto">
        <a:xfrm>
          <a:off x="5441950" y="105854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38</xdr:row>
      <xdr:rowOff>0</xdr:rowOff>
    </xdr:from>
    <xdr:to>
      <xdr:col>3</xdr:col>
      <xdr:colOff>76200</xdr:colOff>
      <xdr:row>38</xdr:row>
      <xdr:rowOff>171450</xdr:rowOff>
    </xdr:to>
    <xdr:sp macro="" textlink="">
      <xdr:nvSpPr>
        <xdr:cNvPr id="485" name="Text Box 658">
          <a:extLst>
            <a:ext uri="{FF2B5EF4-FFF2-40B4-BE49-F238E27FC236}">
              <a16:creationId xmlns:a16="http://schemas.microsoft.com/office/drawing/2014/main" id="{1A9FE420-6476-4EC1-9052-366225F6E674}"/>
            </a:ext>
          </a:extLst>
        </xdr:cNvPr>
        <xdr:cNvSpPr txBox="1">
          <a:spLocks noChangeArrowheads="1"/>
        </xdr:cNvSpPr>
      </xdr:nvSpPr>
      <xdr:spPr bwMode="auto">
        <a:xfrm>
          <a:off x="5441950" y="105854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38</xdr:row>
      <xdr:rowOff>0</xdr:rowOff>
    </xdr:from>
    <xdr:to>
      <xdr:col>3</xdr:col>
      <xdr:colOff>76200</xdr:colOff>
      <xdr:row>38</xdr:row>
      <xdr:rowOff>171450</xdr:rowOff>
    </xdr:to>
    <xdr:sp macro="" textlink="">
      <xdr:nvSpPr>
        <xdr:cNvPr id="486" name="Text Box 659">
          <a:extLst>
            <a:ext uri="{FF2B5EF4-FFF2-40B4-BE49-F238E27FC236}">
              <a16:creationId xmlns:a16="http://schemas.microsoft.com/office/drawing/2014/main" id="{0C277D27-C5A3-46EA-8050-A499157BEDD3}"/>
            </a:ext>
          </a:extLst>
        </xdr:cNvPr>
        <xdr:cNvSpPr txBox="1">
          <a:spLocks noChangeArrowheads="1"/>
        </xdr:cNvSpPr>
      </xdr:nvSpPr>
      <xdr:spPr bwMode="auto">
        <a:xfrm>
          <a:off x="5441950" y="105854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38</xdr:row>
      <xdr:rowOff>0</xdr:rowOff>
    </xdr:from>
    <xdr:to>
      <xdr:col>3</xdr:col>
      <xdr:colOff>76200</xdr:colOff>
      <xdr:row>38</xdr:row>
      <xdr:rowOff>171450</xdr:rowOff>
    </xdr:to>
    <xdr:sp macro="" textlink="">
      <xdr:nvSpPr>
        <xdr:cNvPr id="487" name="Text Box 660">
          <a:extLst>
            <a:ext uri="{FF2B5EF4-FFF2-40B4-BE49-F238E27FC236}">
              <a16:creationId xmlns:a16="http://schemas.microsoft.com/office/drawing/2014/main" id="{6C2D8A36-82D3-4700-993F-883446A81737}"/>
            </a:ext>
          </a:extLst>
        </xdr:cNvPr>
        <xdr:cNvSpPr txBox="1">
          <a:spLocks noChangeArrowheads="1"/>
        </xdr:cNvSpPr>
      </xdr:nvSpPr>
      <xdr:spPr bwMode="auto">
        <a:xfrm>
          <a:off x="5441950" y="105854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38</xdr:row>
      <xdr:rowOff>0</xdr:rowOff>
    </xdr:from>
    <xdr:to>
      <xdr:col>3</xdr:col>
      <xdr:colOff>76200</xdr:colOff>
      <xdr:row>38</xdr:row>
      <xdr:rowOff>171450</xdr:rowOff>
    </xdr:to>
    <xdr:sp macro="" textlink="">
      <xdr:nvSpPr>
        <xdr:cNvPr id="488" name="Text Box 661">
          <a:extLst>
            <a:ext uri="{FF2B5EF4-FFF2-40B4-BE49-F238E27FC236}">
              <a16:creationId xmlns:a16="http://schemas.microsoft.com/office/drawing/2014/main" id="{FCCEEDC5-46C3-4196-9D6E-E6511E1A6953}"/>
            </a:ext>
          </a:extLst>
        </xdr:cNvPr>
        <xdr:cNvSpPr txBox="1">
          <a:spLocks noChangeArrowheads="1"/>
        </xdr:cNvSpPr>
      </xdr:nvSpPr>
      <xdr:spPr bwMode="auto">
        <a:xfrm>
          <a:off x="5441950" y="105854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38</xdr:row>
      <xdr:rowOff>0</xdr:rowOff>
    </xdr:from>
    <xdr:to>
      <xdr:col>3</xdr:col>
      <xdr:colOff>76200</xdr:colOff>
      <xdr:row>38</xdr:row>
      <xdr:rowOff>171450</xdr:rowOff>
    </xdr:to>
    <xdr:sp macro="" textlink="">
      <xdr:nvSpPr>
        <xdr:cNvPr id="489" name="Text Box 662">
          <a:extLst>
            <a:ext uri="{FF2B5EF4-FFF2-40B4-BE49-F238E27FC236}">
              <a16:creationId xmlns:a16="http://schemas.microsoft.com/office/drawing/2014/main" id="{2BDF712A-329D-4656-94F7-E0E2C424A79B}"/>
            </a:ext>
          </a:extLst>
        </xdr:cNvPr>
        <xdr:cNvSpPr txBox="1">
          <a:spLocks noChangeArrowheads="1"/>
        </xdr:cNvSpPr>
      </xdr:nvSpPr>
      <xdr:spPr bwMode="auto">
        <a:xfrm>
          <a:off x="5441950" y="105854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38</xdr:row>
      <xdr:rowOff>0</xdr:rowOff>
    </xdr:from>
    <xdr:to>
      <xdr:col>3</xdr:col>
      <xdr:colOff>76200</xdr:colOff>
      <xdr:row>38</xdr:row>
      <xdr:rowOff>171450</xdr:rowOff>
    </xdr:to>
    <xdr:sp macro="" textlink="">
      <xdr:nvSpPr>
        <xdr:cNvPr id="490" name="Text Box 663">
          <a:extLst>
            <a:ext uri="{FF2B5EF4-FFF2-40B4-BE49-F238E27FC236}">
              <a16:creationId xmlns:a16="http://schemas.microsoft.com/office/drawing/2014/main" id="{B668318F-E6B5-4022-8FDE-C4D897D03694}"/>
            </a:ext>
          </a:extLst>
        </xdr:cNvPr>
        <xdr:cNvSpPr txBox="1">
          <a:spLocks noChangeArrowheads="1"/>
        </xdr:cNvSpPr>
      </xdr:nvSpPr>
      <xdr:spPr bwMode="auto">
        <a:xfrm>
          <a:off x="5441950" y="105854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38</xdr:row>
      <xdr:rowOff>0</xdr:rowOff>
    </xdr:from>
    <xdr:to>
      <xdr:col>3</xdr:col>
      <xdr:colOff>76200</xdr:colOff>
      <xdr:row>38</xdr:row>
      <xdr:rowOff>171450</xdr:rowOff>
    </xdr:to>
    <xdr:sp macro="" textlink="">
      <xdr:nvSpPr>
        <xdr:cNvPr id="491" name="Text Box 664">
          <a:extLst>
            <a:ext uri="{FF2B5EF4-FFF2-40B4-BE49-F238E27FC236}">
              <a16:creationId xmlns:a16="http://schemas.microsoft.com/office/drawing/2014/main" id="{477CD92B-6E26-4DBE-8BB6-E8818109E3AB}"/>
            </a:ext>
          </a:extLst>
        </xdr:cNvPr>
        <xdr:cNvSpPr txBox="1">
          <a:spLocks noChangeArrowheads="1"/>
        </xdr:cNvSpPr>
      </xdr:nvSpPr>
      <xdr:spPr bwMode="auto">
        <a:xfrm>
          <a:off x="5441950" y="105854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38</xdr:row>
      <xdr:rowOff>0</xdr:rowOff>
    </xdr:from>
    <xdr:to>
      <xdr:col>3</xdr:col>
      <xdr:colOff>76200</xdr:colOff>
      <xdr:row>38</xdr:row>
      <xdr:rowOff>171450</xdr:rowOff>
    </xdr:to>
    <xdr:sp macro="" textlink="">
      <xdr:nvSpPr>
        <xdr:cNvPr id="492" name="Text Box 665">
          <a:extLst>
            <a:ext uri="{FF2B5EF4-FFF2-40B4-BE49-F238E27FC236}">
              <a16:creationId xmlns:a16="http://schemas.microsoft.com/office/drawing/2014/main" id="{05382B65-E4F4-425F-B2B3-B728B973D2D9}"/>
            </a:ext>
          </a:extLst>
        </xdr:cNvPr>
        <xdr:cNvSpPr txBox="1">
          <a:spLocks noChangeArrowheads="1"/>
        </xdr:cNvSpPr>
      </xdr:nvSpPr>
      <xdr:spPr bwMode="auto">
        <a:xfrm>
          <a:off x="5441950" y="105854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38</xdr:row>
      <xdr:rowOff>0</xdr:rowOff>
    </xdr:from>
    <xdr:to>
      <xdr:col>3</xdr:col>
      <xdr:colOff>76200</xdr:colOff>
      <xdr:row>38</xdr:row>
      <xdr:rowOff>171450</xdr:rowOff>
    </xdr:to>
    <xdr:sp macro="" textlink="">
      <xdr:nvSpPr>
        <xdr:cNvPr id="493" name="Text Box 666">
          <a:extLst>
            <a:ext uri="{FF2B5EF4-FFF2-40B4-BE49-F238E27FC236}">
              <a16:creationId xmlns:a16="http://schemas.microsoft.com/office/drawing/2014/main" id="{CD6FAFB1-BBF5-47F9-93E6-3E9C0FF20F07}"/>
            </a:ext>
          </a:extLst>
        </xdr:cNvPr>
        <xdr:cNvSpPr txBox="1">
          <a:spLocks noChangeArrowheads="1"/>
        </xdr:cNvSpPr>
      </xdr:nvSpPr>
      <xdr:spPr bwMode="auto">
        <a:xfrm>
          <a:off x="5441950" y="105854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38</xdr:row>
      <xdr:rowOff>0</xdr:rowOff>
    </xdr:from>
    <xdr:to>
      <xdr:col>3</xdr:col>
      <xdr:colOff>76200</xdr:colOff>
      <xdr:row>38</xdr:row>
      <xdr:rowOff>171450</xdr:rowOff>
    </xdr:to>
    <xdr:sp macro="" textlink="">
      <xdr:nvSpPr>
        <xdr:cNvPr id="494" name="Text Box 667">
          <a:extLst>
            <a:ext uri="{FF2B5EF4-FFF2-40B4-BE49-F238E27FC236}">
              <a16:creationId xmlns:a16="http://schemas.microsoft.com/office/drawing/2014/main" id="{09C29F0E-6CC1-40E7-BF6D-56A559891F27}"/>
            </a:ext>
          </a:extLst>
        </xdr:cNvPr>
        <xdr:cNvSpPr txBox="1">
          <a:spLocks noChangeArrowheads="1"/>
        </xdr:cNvSpPr>
      </xdr:nvSpPr>
      <xdr:spPr bwMode="auto">
        <a:xfrm>
          <a:off x="5441950" y="105854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38</xdr:row>
      <xdr:rowOff>0</xdr:rowOff>
    </xdr:from>
    <xdr:to>
      <xdr:col>3</xdr:col>
      <xdr:colOff>76200</xdr:colOff>
      <xdr:row>38</xdr:row>
      <xdr:rowOff>171450</xdr:rowOff>
    </xdr:to>
    <xdr:sp macro="" textlink="">
      <xdr:nvSpPr>
        <xdr:cNvPr id="495" name="Text Box 668">
          <a:extLst>
            <a:ext uri="{FF2B5EF4-FFF2-40B4-BE49-F238E27FC236}">
              <a16:creationId xmlns:a16="http://schemas.microsoft.com/office/drawing/2014/main" id="{5BE5B7B9-9AD7-43A0-8C05-CF9C382E6D2F}"/>
            </a:ext>
          </a:extLst>
        </xdr:cNvPr>
        <xdr:cNvSpPr txBox="1">
          <a:spLocks noChangeArrowheads="1"/>
        </xdr:cNvSpPr>
      </xdr:nvSpPr>
      <xdr:spPr bwMode="auto">
        <a:xfrm>
          <a:off x="5441950" y="105854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38</xdr:row>
      <xdr:rowOff>0</xdr:rowOff>
    </xdr:from>
    <xdr:to>
      <xdr:col>3</xdr:col>
      <xdr:colOff>76200</xdr:colOff>
      <xdr:row>38</xdr:row>
      <xdr:rowOff>171450</xdr:rowOff>
    </xdr:to>
    <xdr:sp macro="" textlink="">
      <xdr:nvSpPr>
        <xdr:cNvPr id="496" name="Text Box 669">
          <a:extLst>
            <a:ext uri="{FF2B5EF4-FFF2-40B4-BE49-F238E27FC236}">
              <a16:creationId xmlns:a16="http://schemas.microsoft.com/office/drawing/2014/main" id="{8E290227-85DD-4B3A-B7C2-CE7968D5D603}"/>
            </a:ext>
          </a:extLst>
        </xdr:cNvPr>
        <xdr:cNvSpPr txBox="1">
          <a:spLocks noChangeArrowheads="1"/>
        </xdr:cNvSpPr>
      </xdr:nvSpPr>
      <xdr:spPr bwMode="auto">
        <a:xfrm>
          <a:off x="5441950" y="105854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38</xdr:row>
      <xdr:rowOff>0</xdr:rowOff>
    </xdr:from>
    <xdr:to>
      <xdr:col>3</xdr:col>
      <xdr:colOff>76200</xdr:colOff>
      <xdr:row>38</xdr:row>
      <xdr:rowOff>171450</xdr:rowOff>
    </xdr:to>
    <xdr:sp macro="" textlink="">
      <xdr:nvSpPr>
        <xdr:cNvPr id="497" name="Text Box 670">
          <a:extLst>
            <a:ext uri="{FF2B5EF4-FFF2-40B4-BE49-F238E27FC236}">
              <a16:creationId xmlns:a16="http://schemas.microsoft.com/office/drawing/2014/main" id="{D19C6F9D-BD27-43C7-B5B3-B6F36D3BDEBB}"/>
            </a:ext>
          </a:extLst>
        </xdr:cNvPr>
        <xdr:cNvSpPr txBox="1">
          <a:spLocks noChangeArrowheads="1"/>
        </xdr:cNvSpPr>
      </xdr:nvSpPr>
      <xdr:spPr bwMode="auto">
        <a:xfrm>
          <a:off x="5441950" y="105854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38</xdr:row>
      <xdr:rowOff>0</xdr:rowOff>
    </xdr:from>
    <xdr:to>
      <xdr:col>3</xdr:col>
      <xdr:colOff>76200</xdr:colOff>
      <xdr:row>38</xdr:row>
      <xdr:rowOff>171450</xdr:rowOff>
    </xdr:to>
    <xdr:sp macro="" textlink="">
      <xdr:nvSpPr>
        <xdr:cNvPr id="498" name="Text Box 671">
          <a:extLst>
            <a:ext uri="{FF2B5EF4-FFF2-40B4-BE49-F238E27FC236}">
              <a16:creationId xmlns:a16="http://schemas.microsoft.com/office/drawing/2014/main" id="{6E56D9A1-3B9A-47F3-A433-EB689265DDED}"/>
            </a:ext>
          </a:extLst>
        </xdr:cNvPr>
        <xdr:cNvSpPr txBox="1">
          <a:spLocks noChangeArrowheads="1"/>
        </xdr:cNvSpPr>
      </xdr:nvSpPr>
      <xdr:spPr bwMode="auto">
        <a:xfrm>
          <a:off x="5441950" y="105854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38</xdr:row>
      <xdr:rowOff>0</xdr:rowOff>
    </xdr:from>
    <xdr:to>
      <xdr:col>3</xdr:col>
      <xdr:colOff>76200</xdr:colOff>
      <xdr:row>38</xdr:row>
      <xdr:rowOff>171450</xdr:rowOff>
    </xdr:to>
    <xdr:sp macro="" textlink="">
      <xdr:nvSpPr>
        <xdr:cNvPr id="499" name="Text Box 672">
          <a:extLst>
            <a:ext uri="{FF2B5EF4-FFF2-40B4-BE49-F238E27FC236}">
              <a16:creationId xmlns:a16="http://schemas.microsoft.com/office/drawing/2014/main" id="{DD94F20A-2004-4573-9C05-544CBDB47C48}"/>
            </a:ext>
          </a:extLst>
        </xdr:cNvPr>
        <xdr:cNvSpPr txBox="1">
          <a:spLocks noChangeArrowheads="1"/>
        </xdr:cNvSpPr>
      </xdr:nvSpPr>
      <xdr:spPr bwMode="auto">
        <a:xfrm>
          <a:off x="5441950" y="105854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38</xdr:row>
      <xdr:rowOff>0</xdr:rowOff>
    </xdr:from>
    <xdr:to>
      <xdr:col>3</xdr:col>
      <xdr:colOff>76200</xdr:colOff>
      <xdr:row>38</xdr:row>
      <xdr:rowOff>171450</xdr:rowOff>
    </xdr:to>
    <xdr:sp macro="" textlink="">
      <xdr:nvSpPr>
        <xdr:cNvPr id="500" name="Text Box 673">
          <a:extLst>
            <a:ext uri="{FF2B5EF4-FFF2-40B4-BE49-F238E27FC236}">
              <a16:creationId xmlns:a16="http://schemas.microsoft.com/office/drawing/2014/main" id="{F2EF1AE3-F4FD-40FB-96F3-9B75400A7FE2}"/>
            </a:ext>
          </a:extLst>
        </xdr:cNvPr>
        <xdr:cNvSpPr txBox="1">
          <a:spLocks noChangeArrowheads="1"/>
        </xdr:cNvSpPr>
      </xdr:nvSpPr>
      <xdr:spPr bwMode="auto">
        <a:xfrm>
          <a:off x="5441950" y="105854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38</xdr:row>
      <xdr:rowOff>0</xdr:rowOff>
    </xdr:from>
    <xdr:to>
      <xdr:col>3</xdr:col>
      <xdr:colOff>76200</xdr:colOff>
      <xdr:row>38</xdr:row>
      <xdr:rowOff>171450</xdr:rowOff>
    </xdr:to>
    <xdr:sp macro="" textlink="">
      <xdr:nvSpPr>
        <xdr:cNvPr id="501" name="Text Box 674">
          <a:extLst>
            <a:ext uri="{FF2B5EF4-FFF2-40B4-BE49-F238E27FC236}">
              <a16:creationId xmlns:a16="http://schemas.microsoft.com/office/drawing/2014/main" id="{B7600675-7686-450B-892C-4D70E8ADC1F8}"/>
            </a:ext>
          </a:extLst>
        </xdr:cNvPr>
        <xdr:cNvSpPr txBox="1">
          <a:spLocks noChangeArrowheads="1"/>
        </xdr:cNvSpPr>
      </xdr:nvSpPr>
      <xdr:spPr bwMode="auto">
        <a:xfrm>
          <a:off x="5441950" y="105854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38</xdr:row>
      <xdr:rowOff>0</xdr:rowOff>
    </xdr:from>
    <xdr:to>
      <xdr:col>3</xdr:col>
      <xdr:colOff>76200</xdr:colOff>
      <xdr:row>38</xdr:row>
      <xdr:rowOff>171450</xdr:rowOff>
    </xdr:to>
    <xdr:sp macro="" textlink="">
      <xdr:nvSpPr>
        <xdr:cNvPr id="502" name="Text Box 675">
          <a:extLst>
            <a:ext uri="{FF2B5EF4-FFF2-40B4-BE49-F238E27FC236}">
              <a16:creationId xmlns:a16="http://schemas.microsoft.com/office/drawing/2014/main" id="{5F7BF882-7CD4-4597-A484-6FCB5B4BEC02}"/>
            </a:ext>
          </a:extLst>
        </xdr:cNvPr>
        <xdr:cNvSpPr txBox="1">
          <a:spLocks noChangeArrowheads="1"/>
        </xdr:cNvSpPr>
      </xdr:nvSpPr>
      <xdr:spPr bwMode="auto">
        <a:xfrm>
          <a:off x="5441950" y="105854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38</xdr:row>
      <xdr:rowOff>0</xdr:rowOff>
    </xdr:from>
    <xdr:to>
      <xdr:col>3</xdr:col>
      <xdr:colOff>76200</xdr:colOff>
      <xdr:row>38</xdr:row>
      <xdr:rowOff>171450</xdr:rowOff>
    </xdr:to>
    <xdr:sp macro="" textlink="">
      <xdr:nvSpPr>
        <xdr:cNvPr id="503" name="Text Box 676">
          <a:extLst>
            <a:ext uri="{FF2B5EF4-FFF2-40B4-BE49-F238E27FC236}">
              <a16:creationId xmlns:a16="http://schemas.microsoft.com/office/drawing/2014/main" id="{0A259B3D-4A1E-4D75-8143-00F771B99EE2}"/>
            </a:ext>
          </a:extLst>
        </xdr:cNvPr>
        <xdr:cNvSpPr txBox="1">
          <a:spLocks noChangeArrowheads="1"/>
        </xdr:cNvSpPr>
      </xdr:nvSpPr>
      <xdr:spPr bwMode="auto">
        <a:xfrm>
          <a:off x="5441950" y="105854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38</xdr:row>
      <xdr:rowOff>0</xdr:rowOff>
    </xdr:from>
    <xdr:to>
      <xdr:col>3</xdr:col>
      <xdr:colOff>76200</xdr:colOff>
      <xdr:row>38</xdr:row>
      <xdr:rowOff>171450</xdr:rowOff>
    </xdr:to>
    <xdr:sp macro="" textlink="">
      <xdr:nvSpPr>
        <xdr:cNvPr id="504" name="Text Box 677">
          <a:extLst>
            <a:ext uri="{FF2B5EF4-FFF2-40B4-BE49-F238E27FC236}">
              <a16:creationId xmlns:a16="http://schemas.microsoft.com/office/drawing/2014/main" id="{DFCAA746-58EE-48AD-9671-47BDA5CF158C}"/>
            </a:ext>
          </a:extLst>
        </xdr:cNvPr>
        <xdr:cNvSpPr txBox="1">
          <a:spLocks noChangeArrowheads="1"/>
        </xdr:cNvSpPr>
      </xdr:nvSpPr>
      <xdr:spPr bwMode="auto">
        <a:xfrm>
          <a:off x="5441950" y="105854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38</xdr:row>
      <xdr:rowOff>0</xdr:rowOff>
    </xdr:from>
    <xdr:to>
      <xdr:col>3</xdr:col>
      <xdr:colOff>76200</xdr:colOff>
      <xdr:row>38</xdr:row>
      <xdr:rowOff>171450</xdr:rowOff>
    </xdr:to>
    <xdr:sp macro="" textlink="">
      <xdr:nvSpPr>
        <xdr:cNvPr id="505" name="Text Box 678">
          <a:extLst>
            <a:ext uri="{FF2B5EF4-FFF2-40B4-BE49-F238E27FC236}">
              <a16:creationId xmlns:a16="http://schemas.microsoft.com/office/drawing/2014/main" id="{2768E9D7-130F-4053-8905-CEF51F07BA27}"/>
            </a:ext>
          </a:extLst>
        </xdr:cNvPr>
        <xdr:cNvSpPr txBox="1">
          <a:spLocks noChangeArrowheads="1"/>
        </xdr:cNvSpPr>
      </xdr:nvSpPr>
      <xdr:spPr bwMode="auto">
        <a:xfrm>
          <a:off x="5441950" y="105854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38</xdr:row>
      <xdr:rowOff>0</xdr:rowOff>
    </xdr:from>
    <xdr:to>
      <xdr:col>3</xdr:col>
      <xdr:colOff>76200</xdr:colOff>
      <xdr:row>38</xdr:row>
      <xdr:rowOff>171450</xdr:rowOff>
    </xdr:to>
    <xdr:sp macro="" textlink="">
      <xdr:nvSpPr>
        <xdr:cNvPr id="506" name="Text Box 679">
          <a:extLst>
            <a:ext uri="{FF2B5EF4-FFF2-40B4-BE49-F238E27FC236}">
              <a16:creationId xmlns:a16="http://schemas.microsoft.com/office/drawing/2014/main" id="{EBA41FCE-5FF5-40FA-BACE-5C1FEC6F62EB}"/>
            </a:ext>
          </a:extLst>
        </xdr:cNvPr>
        <xdr:cNvSpPr txBox="1">
          <a:spLocks noChangeArrowheads="1"/>
        </xdr:cNvSpPr>
      </xdr:nvSpPr>
      <xdr:spPr bwMode="auto">
        <a:xfrm>
          <a:off x="5441950" y="105854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38</xdr:row>
      <xdr:rowOff>0</xdr:rowOff>
    </xdr:from>
    <xdr:to>
      <xdr:col>3</xdr:col>
      <xdr:colOff>76200</xdr:colOff>
      <xdr:row>38</xdr:row>
      <xdr:rowOff>171450</xdr:rowOff>
    </xdr:to>
    <xdr:sp macro="" textlink="">
      <xdr:nvSpPr>
        <xdr:cNvPr id="507" name="Text Box 680">
          <a:extLst>
            <a:ext uri="{FF2B5EF4-FFF2-40B4-BE49-F238E27FC236}">
              <a16:creationId xmlns:a16="http://schemas.microsoft.com/office/drawing/2014/main" id="{47D76BEB-9B89-4DE9-BCA9-6AEE83C90825}"/>
            </a:ext>
          </a:extLst>
        </xdr:cNvPr>
        <xdr:cNvSpPr txBox="1">
          <a:spLocks noChangeArrowheads="1"/>
        </xdr:cNvSpPr>
      </xdr:nvSpPr>
      <xdr:spPr bwMode="auto">
        <a:xfrm>
          <a:off x="5441950" y="105854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38</xdr:row>
      <xdr:rowOff>0</xdr:rowOff>
    </xdr:from>
    <xdr:to>
      <xdr:col>3</xdr:col>
      <xdr:colOff>76200</xdr:colOff>
      <xdr:row>38</xdr:row>
      <xdr:rowOff>171450</xdr:rowOff>
    </xdr:to>
    <xdr:sp macro="" textlink="">
      <xdr:nvSpPr>
        <xdr:cNvPr id="508" name="Text Box 681">
          <a:extLst>
            <a:ext uri="{FF2B5EF4-FFF2-40B4-BE49-F238E27FC236}">
              <a16:creationId xmlns:a16="http://schemas.microsoft.com/office/drawing/2014/main" id="{2A2582C9-F1C1-4BA2-9235-4D3890FA3ADF}"/>
            </a:ext>
          </a:extLst>
        </xdr:cNvPr>
        <xdr:cNvSpPr txBox="1">
          <a:spLocks noChangeArrowheads="1"/>
        </xdr:cNvSpPr>
      </xdr:nvSpPr>
      <xdr:spPr bwMode="auto">
        <a:xfrm>
          <a:off x="5441950" y="105854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38</xdr:row>
      <xdr:rowOff>0</xdr:rowOff>
    </xdr:from>
    <xdr:to>
      <xdr:col>3</xdr:col>
      <xdr:colOff>76200</xdr:colOff>
      <xdr:row>38</xdr:row>
      <xdr:rowOff>171450</xdr:rowOff>
    </xdr:to>
    <xdr:sp macro="" textlink="">
      <xdr:nvSpPr>
        <xdr:cNvPr id="509" name="Text Box 682">
          <a:extLst>
            <a:ext uri="{FF2B5EF4-FFF2-40B4-BE49-F238E27FC236}">
              <a16:creationId xmlns:a16="http://schemas.microsoft.com/office/drawing/2014/main" id="{BA2D686D-F678-4A76-827A-0A62E247025C}"/>
            </a:ext>
          </a:extLst>
        </xdr:cNvPr>
        <xdr:cNvSpPr txBox="1">
          <a:spLocks noChangeArrowheads="1"/>
        </xdr:cNvSpPr>
      </xdr:nvSpPr>
      <xdr:spPr bwMode="auto">
        <a:xfrm>
          <a:off x="5441950" y="105854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38</xdr:row>
      <xdr:rowOff>0</xdr:rowOff>
    </xdr:from>
    <xdr:to>
      <xdr:col>3</xdr:col>
      <xdr:colOff>76200</xdr:colOff>
      <xdr:row>38</xdr:row>
      <xdr:rowOff>171450</xdr:rowOff>
    </xdr:to>
    <xdr:sp macro="" textlink="">
      <xdr:nvSpPr>
        <xdr:cNvPr id="510" name="Text Box 683">
          <a:extLst>
            <a:ext uri="{FF2B5EF4-FFF2-40B4-BE49-F238E27FC236}">
              <a16:creationId xmlns:a16="http://schemas.microsoft.com/office/drawing/2014/main" id="{AAF1FEF9-AB19-4BEF-8DCC-40AE9AEC8D01}"/>
            </a:ext>
          </a:extLst>
        </xdr:cNvPr>
        <xdr:cNvSpPr txBox="1">
          <a:spLocks noChangeArrowheads="1"/>
        </xdr:cNvSpPr>
      </xdr:nvSpPr>
      <xdr:spPr bwMode="auto">
        <a:xfrm>
          <a:off x="5441950" y="105854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38</xdr:row>
      <xdr:rowOff>0</xdr:rowOff>
    </xdr:from>
    <xdr:to>
      <xdr:col>3</xdr:col>
      <xdr:colOff>76200</xdr:colOff>
      <xdr:row>38</xdr:row>
      <xdr:rowOff>171450</xdr:rowOff>
    </xdr:to>
    <xdr:sp macro="" textlink="">
      <xdr:nvSpPr>
        <xdr:cNvPr id="511" name="Text Box 684">
          <a:extLst>
            <a:ext uri="{FF2B5EF4-FFF2-40B4-BE49-F238E27FC236}">
              <a16:creationId xmlns:a16="http://schemas.microsoft.com/office/drawing/2014/main" id="{79FAD348-FDCD-4CBB-83CE-27EE27908D88}"/>
            </a:ext>
          </a:extLst>
        </xdr:cNvPr>
        <xdr:cNvSpPr txBox="1">
          <a:spLocks noChangeArrowheads="1"/>
        </xdr:cNvSpPr>
      </xdr:nvSpPr>
      <xdr:spPr bwMode="auto">
        <a:xfrm>
          <a:off x="5441950" y="105854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38</xdr:row>
      <xdr:rowOff>0</xdr:rowOff>
    </xdr:from>
    <xdr:to>
      <xdr:col>3</xdr:col>
      <xdr:colOff>76200</xdr:colOff>
      <xdr:row>38</xdr:row>
      <xdr:rowOff>171450</xdr:rowOff>
    </xdr:to>
    <xdr:sp macro="" textlink="">
      <xdr:nvSpPr>
        <xdr:cNvPr id="512" name="Text Box 685">
          <a:extLst>
            <a:ext uri="{FF2B5EF4-FFF2-40B4-BE49-F238E27FC236}">
              <a16:creationId xmlns:a16="http://schemas.microsoft.com/office/drawing/2014/main" id="{600B6945-3E01-4CE9-B7EA-6E73F9DE0B36}"/>
            </a:ext>
          </a:extLst>
        </xdr:cNvPr>
        <xdr:cNvSpPr txBox="1">
          <a:spLocks noChangeArrowheads="1"/>
        </xdr:cNvSpPr>
      </xdr:nvSpPr>
      <xdr:spPr bwMode="auto">
        <a:xfrm>
          <a:off x="5441950" y="105854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38</xdr:row>
      <xdr:rowOff>0</xdr:rowOff>
    </xdr:from>
    <xdr:to>
      <xdr:col>3</xdr:col>
      <xdr:colOff>76200</xdr:colOff>
      <xdr:row>38</xdr:row>
      <xdr:rowOff>171450</xdr:rowOff>
    </xdr:to>
    <xdr:sp macro="" textlink="">
      <xdr:nvSpPr>
        <xdr:cNvPr id="513" name="Text Box 739">
          <a:extLst>
            <a:ext uri="{FF2B5EF4-FFF2-40B4-BE49-F238E27FC236}">
              <a16:creationId xmlns:a16="http://schemas.microsoft.com/office/drawing/2014/main" id="{A2B1133D-FE8E-491D-B549-E44F1EEFEDDB}"/>
            </a:ext>
          </a:extLst>
        </xdr:cNvPr>
        <xdr:cNvSpPr txBox="1">
          <a:spLocks noChangeArrowheads="1"/>
        </xdr:cNvSpPr>
      </xdr:nvSpPr>
      <xdr:spPr bwMode="auto">
        <a:xfrm>
          <a:off x="5441950" y="105854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38</xdr:row>
      <xdr:rowOff>0</xdr:rowOff>
    </xdr:from>
    <xdr:to>
      <xdr:col>3</xdr:col>
      <xdr:colOff>76200</xdr:colOff>
      <xdr:row>38</xdr:row>
      <xdr:rowOff>171450</xdr:rowOff>
    </xdr:to>
    <xdr:sp macro="" textlink="">
      <xdr:nvSpPr>
        <xdr:cNvPr id="514" name="Text Box 740">
          <a:extLst>
            <a:ext uri="{FF2B5EF4-FFF2-40B4-BE49-F238E27FC236}">
              <a16:creationId xmlns:a16="http://schemas.microsoft.com/office/drawing/2014/main" id="{4063105D-1570-4226-B248-645D18FFD8FA}"/>
            </a:ext>
          </a:extLst>
        </xdr:cNvPr>
        <xdr:cNvSpPr txBox="1">
          <a:spLocks noChangeArrowheads="1"/>
        </xdr:cNvSpPr>
      </xdr:nvSpPr>
      <xdr:spPr bwMode="auto">
        <a:xfrm>
          <a:off x="5441950" y="105854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38</xdr:row>
      <xdr:rowOff>0</xdr:rowOff>
    </xdr:from>
    <xdr:to>
      <xdr:col>3</xdr:col>
      <xdr:colOff>76200</xdr:colOff>
      <xdr:row>38</xdr:row>
      <xdr:rowOff>171450</xdr:rowOff>
    </xdr:to>
    <xdr:sp macro="" textlink="">
      <xdr:nvSpPr>
        <xdr:cNvPr id="515" name="Text Box 741">
          <a:extLst>
            <a:ext uri="{FF2B5EF4-FFF2-40B4-BE49-F238E27FC236}">
              <a16:creationId xmlns:a16="http://schemas.microsoft.com/office/drawing/2014/main" id="{D1BCAA93-0985-48AB-AFB0-CB3337703B73}"/>
            </a:ext>
          </a:extLst>
        </xdr:cNvPr>
        <xdr:cNvSpPr txBox="1">
          <a:spLocks noChangeArrowheads="1"/>
        </xdr:cNvSpPr>
      </xdr:nvSpPr>
      <xdr:spPr bwMode="auto">
        <a:xfrm>
          <a:off x="5441950" y="105854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38</xdr:row>
      <xdr:rowOff>0</xdr:rowOff>
    </xdr:from>
    <xdr:to>
      <xdr:col>3</xdr:col>
      <xdr:colOff>76200</xdr:colOff>
      <xdr:row>38</xdr:row>
      <xdr:rowOff>171450</xdr:rowOff>
    </xdr:to>
    <xdr:sp macro="" textlink="">
      <xdr:nvSpPr>
        <xdr:cNvPr id="516" name="Text Box 742">
          <a:extLst>
            <a:ext uri="{FF2B5EF4-FFF2-40B4-BE49-F238E27FC236}">
              <a16:creationId xmlns:a16="http://schemas.microsoft.com/office/drawing/2014/main" id="{9F600915-D22C-4503-BAE9-464690485BEB}"/>
            </a:ext>
          </a:extLst>
        </xdr:cNvPr>
        <xdr:cNvSpPr txBox="1">
          <a:spLocks noChangeArrowheads="1"/>
        </xdr:cNvSpPr>
      </xdr:nvSpPr>
      <xdr:spPr bwMode="auto">
        <a:xfrm>
          <a:off x="5441950" y="105854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38</xdr:row>
      <xdr:rowOff>0</xdr:rowOff>
    </xdr:from>
    <xdr:to>
      <xdr:col>3</xdr:col>
      <xdr:colOff>76200</xdr:colOff>
      <xdr:row>38</xdr:row>
      <xdr:rowOff>171450</xdr:rowOff>
    </xdr:to>
    <xdr:sp macro="" textlink="">
      <xdr:nvSpPr>
        <xdr:cNvPr id="517" name="Text Box 743">
          <a:extLst>
            <a:ext uri="{FF2B5EF4-FFF2-40B4-BE49-F238E27FC236}">
              <a16:creationId xmlns:a16="http://schemas.microsoft.com/office/drawing/2014/main" id="{E01E67D0-0BEB-4FCD-B7F2-271E7299D56E}"/>
            </a:ext>
          </a:extLst>
        </xdr:cNvPr>
        <xdr:cNvSpPr txBox="1">
          <a:spLocks noChangeArrowheads="1"/>
        </xdr:cNvSpPr>
      </xdr:nvSpPr>
      <xdr:spPr bwMode="auto">
        <a:xfrm>
          <a:off x="5441950" y="105854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38</xdr:row>
      <xdr:rowOff>0</xdr:rowOff>
    </xdr:from>
    <xdr:to>
      <xdr:col>3</xdr:col>
      <xdr:colOff>76200</xdr:colOff>
      <xdr:row>38</xdr:row>
      <xdr:rowOff>171450</xdr:rowOff>
    </xdr:to>
    <xdr:sp macro="" textlink="">
      <xdr:nvSpPr>
        <xdr:cNvPr id="518" name="Text Box 744">
          <a:extLst>
            <a:ext uri="{FF2B5EF4-FFF2-40B4-BE49-F238E27FC236}">
              <a16:creationId xmlns:a16="http://schemas.microsoft.com/office/drawing/2014/main" id="{3B954340-4A7C-4C7B-B8E6-E70E7D9BE53A}"/>
            </a:ext>
          </a:extLst>
        </xdr:cNvPr>
        <xdr:cNvSpPr txBox="1">
          <a:spLocks noChangeArrowheads="1"/>
        </xdr:cNvSpPr>
      </xdr:nvSpPr>
      <xdr:spPr bwMode="auto">
        <a:xfrm>
          <a:off x="5441950" y="105854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40</xdr:row>
      <xdr:rowOff>12700</xdr:rowOff>
    </xdr:to>
    <xdr:sp macro="" textlink="">
      <xdr:nvSpPr>
        <xdr:cNvPr id="519" name="Text Box 1">
          <a:extLst>
            <a:ext uri="{FF2B5EF4-FFF2-40B4-BE49-F238E27FC236}">
              <a16:creationId xmlns:a16="http://schemas.microsoft.com/office/drawing/2014/main" id="{C149E234-847D-4BE8-86A0-B7F584706A7F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40</xdr:row>
      <xdr:rowOff>12700</xdr:rowOff>
    </xdr:to>
    <xdr:sp macro="" textlink="">
      <xdr:nvSpPr>
        <xdr:cNvPr id="520" name="Text Box 4">
          <a:extLst>
            <a:ext uri="{FF2B5EF4-FFF2-40B4-BE49-F238E27FC236}">
              <a16:creationId xmlns:a16="http://schemas.microsoft.com/office/drawing/2014/main" id="{9F0D04BF-2822-4888-AC0B-0A4E54F1DE6C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40</xdr:row>
      <xdr:rowOff>12700</xdr:rowOff>
    </xdr:to>
    <xdr:sp macro="" textlink="">
      <xdr:nvSpPr>
        <xdr:cNvPr id="521" name="Text Box 5">
          <a:extLst>
            <a:ext uri="{FF2B5EF4-FFF2-40B4-BE49-F238E27FC236}">
              <a16:creationId xmlns:a16="http://schemas.microsoft.com/office/drawing/2014/main" id="{FA09CCA8-7172-4FB1-A20B-D76C1A87067E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40</xdr:row>
      <xdr:rowOff>12700</xdr:rowOff>
    </xdr:to>
    <xdr:sp macro="" textlink="">
      <xdr:nvSpPr>
        <xdr:cNvPr id="522" name="Text Box 6">
          <a:extLst>
            <a:ext uri="{FF2B5EF4-FFF2-40B4-BE49-F238E27FC236}">
              <a16:creationId xmlns:a16="http://schemas.microsoft.com/office/drawing/2014/main" id="{9CDA8748-4F4A-46CC-BB60-3A32247D7966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40</xdr:row>
      <xdr:rowOff>12700</xdr:rowOff>
    </xdr:to>
    <xdr:sp macro="" textlink="">
      <xdr:nvSpPr>
        <xdr:cNvPr id="523" name="Text Box 7">
          <a:extLst>
            <a:ext uri="{FF2B5EF4-FFF2-40B4-BE49-F238E27FC236}">
              <a16:creationId xmlns:a16="http://schemas.microsoft.com/office/drawing/2014/main" id="{A92D7325-FCC9-4387-84F3-3AD881C3147B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40</xdr:row>
      <xdr:rowOff>12700</xdr:rowOff>
    </xdr:to>
    <xdr:sp macro="" textlink="">
      <xdr:nvSpPr>
        <xdr:cNvPr id="524" name="Text Box 8">
          <a:extLst>
            <a:ext uri="{FF2B5EF4-FFF2-40B4-BE49-F238E27FC236}">
              <a16:creationId xmlns:a16="http://schemas.microsoft.com/office/drawing/2014/main" id="{36D21A11-D899-4C8A-A344-32B70D0E960D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40</xdr:row>
      <xdr:rowOff>12700</xdr:rowOff>
    </xdr:to>
    <xdr:sp macro="" textlink="">
      <xdr:nvSpPr>
        <xdr:cNvPr id="525" name="Text Box 9">
          <a:extLst>
            <a:ext uri="{FF2B5EF4-FFF2-40B4-BE49-F238E27FC236}">
              <a16:creationId xmlns:a16="http://schemas.microsoft.com/office/drawing/2014/main" id="{C773BAA4-B10B-4A03-9C9C-81111018A4CD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40</xdr:row>
      <xdr:rowOff>12700</xdr:rowOff>
    </xdr:to>
    <xdr:sp macro="" textlink="">
      <xdr:nvSpPr>
        <xdr:cNvPr id="526" name="Text Box 10">
          <a:extLst>
            <a:ext uri="{FF2B5EF4-FFF2-40B4-BE49-F238E27FC236}">
              <a16:creationId xmlns:a16="http://schemas.microsoft.com/office/drawing/2014/main" id="{D7DAD7E4-CC27-4E55-B3B9-D11151BA09B2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40</xdr:row>
      <xdr:rowOff>12700</xdr:rowOff>
    </xdr:to>
    <xdr:sp macro="" textlink="">
      <xdr:nvSpPr>
        <xdr:cNvPr id="527" name="Text Box 11">
          <a:extLst>
            <a:ext uri="{FF2B5EF4-FFF2-40B4-BE49-F238E27FC236}">
              <a16:creationId xmlns:a16="http://schemas.microsoft.com/office/drawing/2014/main" id="{1B8AE474-963D-4ABE-AF10-EF330B9A7991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40</xdr:row>
      <xdr:rowOff>12700</xdr:rowOff>
    </xdr:to>
    <xdr:sp macro="" textlink="">
      <xdr:nvSpPr>
        <xdr:cNvPr id="528" name="Text Box 140">
          <a:extLst>
            <a:ext uri="{FF2B5EF4-FFF2-40B4-BE49-F238E27FC236}">
              <a16:creationId xmlns:a16="http://schemas.microsoft.com/office/drawing/2014/main" id="{62BB0560-4FD6-411E-A5D8-C1EAB313B222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40</xdr:row>
      <xdr:rowOff>12700</xdr:rowOff>
    </xdr:to>
    <xdr:sp macro="" textlink="">
      <xdr:nvSpPr>
        <xdr:cNvPr id="529" name="Text Box 141">
          <a:extLst>
            <a:ext uri="{FF2B5EF4-FFF2-40B4-BE49-F238E27FC236}">
              <a16:creationId xmlns:a16="http://schemas.microsoft.com/office/drawing/2014/main" id="{8C4B83CD-AAF8-4040-9BDE-9380C4F374FF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40</xdr:row>
      <xdr:rowOff>12700</xdr:rowOff>
    </xdr:to>
    <xdr:sp macro="" textlink="">
      <xdr:nvSpPr>
        <xdr:cNvPr id="530" name="Text Box 142">
          <a:extLst>
            <a:ext uri="{FF2B5EF4-FFF2-40B4-BE49-F238E27FC236}">
              <a16:creationId xmlns:a16="http://schemas.microsoft.com/office/drawing/2014/main" id="{2750DDF9-1640-45A7-9338-5C1C5E770F57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40</xdr:row>
      <xdr:rowOff>12700</xdr:rowOff>
    </xdr:to>
    <xdr:sp macro="" textlink="">
      <xdr:nvSpPr>
        <xdr:cNvPr id="531" name="Text Box 143">
          <a:extLst>
            <a:ext uri="{FF2B5EF4-FFF2-40B4-BE49-F238E27FC236}">
              <a16:creationId xmlns:a16="http://schemas.microsoft.com/office/drawing/2014/main" id="{9B207F6B-CF68-47F5-8D93-BB10C3C545FF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40</xdr:row>
      <xdr:rowOff>12700</xdr:rowOff>
    </xdr:to>
    <xdr:sp macro="" textlink="">
      <xdr:nvSpPr>
        <xdr:cNvPr id="532" name="Text Box 658">
          <a:extLst>
            <a:ext uri="{FF2B5EF4-FFF2-40B4-BE49-F238E27FC236}">
              <a16:creationId xmlns:a16="http://schemas.microsoft.com/office/drawing/2014/main" id="{D9906EE7-7C7A-4E42-AD46-DC9B7993E250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40</xdr:row>
      <xdr:rowOff>12700</xdr:rowOff>
    </xdr:to>
    <xdr:sp macro="" textlink="">
      <xdr:nvSpPr>
        <xdr:cNvPr id="533" name="Text Box 659">
          <a:extLst>
            <a:ext uri="{FF2B5EF4-FFF2-40B4-BE49-F238E27FC236}">
              <a16:creationId xmlns:a16="http://schemas.microsoft.com/office/drawing/2014/main" id="{5AEAA6C4-2506-4C6A-BD82-9D5DA77F66A2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40</xdr:row>
      <xdr:rowOff>12700</xdr:rowOff>
    </xdr:to>
    <xdr:sp macro="" textlink="">
      <xdr:nvSpPr>
        <xdr:cNvPr id="534" name="Text Box 660">
          <a:extLst>
            <a:ext uri="{FF2B5EF4-FFF2-40B4-BE49-F238E27FC236}">
              <a16:creationId xmlns:a16="http://schemas.microsoft.com/office/drawing/2014/main" id="{A2815F20-128C-4F31-8451-B67A17C5435C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40</xdr:row>
      <xdr:rowOff>12700</xdr:rowOff>
    </xdr:to>
    <xdr:sp macro="" textlink="">
      <xdr:nvSpPr>
        <xdr:cNvPr id="535" name="Text Box 661">
          <a:extLst>
            <a:ext uri="{FF2B5EF4-FFF2-40B4-BE49-F238E27FC236}">
              <a16:creationId xmlns:a16="http://schemas.microsoft.com/office/drawing/2014/main" id="{BAF700F3-F40A-4F23-AA0A-79EFD9481829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40</xdr:row>
      <xdr:rowOff>12700</xdr:rowOff>
    </xdr:to>
    <xdr:sp macro="" textlink="">
      <xdr:nvSpPr>
        <xdr:cNvPr id="536" name="Text Box 662">
          <a:extLst>
            <a:ext uri="{FF2B5EF4-FFF2-40B4-BE49-F238E27FC236}">
              <a16:creationId xmlns:a16="http://schemas.microsoft.com/office/drawing/2014/main" id="{36988CDE-C7A5-425A-8F88-B7861EB23D31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40</xdr:row>
      <xdr:rowOff>12700</xdr:rowOff>
    </xdr:to>
    <xdr:sp macro="" textlink="">
      <xdr:nvSpPr>
        <xdr:cNvPr id="537" name="Text Box 663">
          <a:extLst>
            <a:ext uri="{FF2B5EF4-FFF2-40B4-BE49-F238E27FC236}">
              <a16:creationId xmlns:a16="http://schemas.microsoft.com/office/drawing/2014/main" id="{4C1595B8-CA67-49B0-A04B-0F50D8082349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40</xdr:row>
      <xdr:rowOff>12700</xdr:rowOff>
    </xdr:to>
    <xdr:sp macro="" textlink="">
      <xdr:nvSpPr>
        <xdr:cNvPr id="538" name="Text Box 664">
          <a:extLst>
            <a:ext uri="{FF2B5EF4-FFF2-40B4-BE49-F238E27FC236}">
              <a16:creationId xmlns:a16="http://schemas.microsoft.com/office/drawing/2014/main" id="{1B488BD4-586C-4737-A8DD-A0AB63DD3028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40</xdr:row>
      <xdr:rowOff>12700</xdr:rowOff>
    </xdr:to>
    <xdr:sp macro="" textlink="">
      <xdr:nvSpPr>
        <xdr:cNvPr id="539" name="Text Box 665">
          <a:extLst>
            <a:ext uri="{FF2B5EF4-FFF2-40B4-BE49-F238E27FC236}">
              <a16:creationId xmlns:a16="http://schemas.microsoft.com/office/drawing/2014/main" id="{B77D6FDD-B33C-45E2-9163-9CFC8DC34180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40</xdr:row>
      <xdr:rowOff>12700</xdr:rowOff>
    </xdr:to>
    <xdr:sp macro="" textlink="">
      <xdr:nvSpPr>
        <xdr:cNvPr id="540" name="Text Box 666">
          <a:extLst>
            <a:ext uri="{FF2B5EF4-FFF2-40B4-BE49-F238E27FC236}">
              <a16:creationId xmlns:a16="http://schemas.microsoft.com/office/drawing/2014/main" id="{9B4EEF10-8641-4EE9-9C10-4DA48D916CE0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40</xdr:row>
      <xdr:rowOff>12700</xdr:rowOff>
    </xdr:to>
    <xdr:sp macro="" textlink="">
      <xdr:nvSpPr>
        <xdr:cNvPr id="541" name="Text Box 667">
          <a:extLst>
            <a:ext uri="{FF2B5EF4-FFF2-40B4-BE49-F238E27FC236}">
              <a16:creationId xmlns:a16="http://schemas.microsoft.com/office/drawing/2014/main" id="{DF6CE683-DEA9-4399-81B6-D9B59D825E2F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40</xdr:row>
      <xdr:rowOff>12700</xdr:rowOff>
    </xdr:to>
    <xdr:sp macro="" textlink="">
      <xdr:nvSpPr>
        <xdr:cNvPr id="542" name="Text Box 668">
          <a:extLst>
            <a:ext uri="{FF2B5EF4-FFF2-40B4-BE49-F238E27FC236}">
              <a16:creationId xmlns:a16="http://schemas.microsoft.com/office/drawing/2014/main" id="{C7340071-857C-4651-9566-605EA2D9426E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40</xdr:row>
      <xdr:rowOff>12700</xdr:rowOff>
    </xdr:to>
    <xdr:sp macro="" textlink="">
      <xdr:nvSpPr>
        <xdr:cNvPr id="543" name="Text Box 669">
          <a:extLst>
            <a:ext uri="{FF2B5EF4-FFF2-40B4-BE49-F238E27FC236}">
              <a16:creationId xmlns:a16="http://schemas.microsoft.com/office/drawing/2014/main" id="{31606A06-05FD-428E-9319-17D65F53E2A6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40</xdr:row>
      <xdr:rowOff>12700</xdr:rowOff>
    </xdr:to>
    <xdr:sp macro="" textlink="">
      <xdr:nvSpPr>
        <xdr:cNvPr id="544" name="Text Box 670">
          <a:extLst>
            <a:ext uri="{FF2B5EF4-FFF2-40B4-BE49-F238E27FC236}">
              <a16:creationId xmlns:a16="http://schemas.microsoft.com/office/drawing/2014/main" id="{550BC4C9-8621-4674-AA7D-1A3EE682CAF6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40</xdr:row>
      <xdr:rowOff>12700</xdr:rowOff>
    </xdr:to>
    <xdr:sp macro="" textlink="">
      <xdr:nvSpPr>
        <xdr:cNvPr id="545" name="Text Box 671">
          <a:extLst>
            <a:ext uri="{FF2B5EF4-FFF2-40B4-BE49-F238E27FC236}">
              <a16:creationId xmlns:a16="http://schemas.microsoft.com/office/drawing/2014/main" id="{CA9C7D12-CC43-498D-AA13-99EC564179E2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40</xdr:row>
      <xdr:rowOff>12700</xdr:rowOff>
    </xdr:to>
    <xdr:sp macro="" textlink="">
      <xdr:nvSpPr>
        <xdr:cNvPr id="546" name="Text Box 672">
          <a:extLst>
            <a:ext uri="{FF2B5EF4-FFF2-40B4-BE49-F238E27FC236}">
              <a16:creationId xmlns:a16="http://schemas.microsoft.com/office/drawing/2014/main" id="{38645064-41F6-4361-8DBC-BACA5C27BDC4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40</xdr:row>
      <xdr:rowOff>12700</xdr:rowOff>
    </xdr:to>
    <xdr:sp macro="" textlink="">
      <xdr:nvSpPr>
        <xdr:cNvPr id="547" name="Text Box 673">
          <a:extLst>
            <a:ext uri="{FF2B5EF4-FFF2-40B4-BE49-F238E27FC236}">
              <a16:creationId xmlns:a16="http://schemas.microsoft.com/office/drawing/2014/main" id="{2BA9F84A-6CD6-4F08-AEB6-F08DCE4F9353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40</xdr:row>
      <xdr:rowOff>12700</xdr:rowOff>
    </xdr:to>
    <xdr:sp macro="" textlink="">
      <xdr:nvSpPr>
        <xdr:cNvPr id="548" name="Text Box 674">
          <a:extLst>
            <a:ext uri="{FF2B5EF4-FFF2-40B4-BE49-F238E27FC236}">
              <a16:creationId xmlns:a16="http://schemas.microsoft.com/office/drawing/2014/main" id="{08F10406-900F-40AF-AD01-4AC717C6EC4C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40</xdr:row>
      <xdr:rowOff>12700</xdr:rowOff>
    </xdr:to>
    <xdr:sp macro="" textlink="">
      <xdr:nvSpPr>
        <xdr:cNvPr id="549" name="Text Box 675">
          <a:extLst>
            <a:ext uri="{FF2B5EF4-FFF2-40B4-BE49-F238E27FC236}">
              <a16:creationId xmlns:a16="http://schemas.microsoft.com/office/drawing/2014/main" id="{6EC6A4A8-2698-4607-B453-C1BCA457BF1B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40</xdr:row>
      <xdr:rowOff>12700</xdr:rowOff>
    </xdr:to>
    <xdr:sp macro="" textlink="">
      <xdr:nvSpPr>
        <xdr:cNvPr id="550" name="Text Box 676">
          <a:extLst>
            <a:ext uri="{FF2B5EF4-FFF2-40B4-BE49-F238E27FC236}">
              <a16:creationId xmlns:a16="http://schemas.microsoft.com/office/drawing/2014/main" id="{AF7CBCE8-A10A-48A6-B472-18DE890D6654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40</xdr:row>
      <xdr:rowOff>12700</xdr:rowOff>
    </xdr:to>
    <xdr:sp macro="" textlink="">
      <xdr:nvSpPr>
        <xdr:cNvPr id="551" name="Text Box 677">
          <a:extLst>
            <a:ext uri="{FF2B5EF4-FFF2-40B4-BE49-F238E27FC236}">
              <a16:creationId xmlns:a16="http://schemas.microsoft.com/office/drawing/2014/main" id="{1938C514-9E66-4CD0-9086-8FA002E3138C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40</xdr:row>
      <xdr:rowOff>12700</xdr:rowOff>
    </xdr:to>
    <xdr:sp macro="" textlink="">
      <xdr:nvSpPr>
        <xdr:cNvPr id="552" name="Text Box 678">
          <a:extLst>
            <a:ext uri="{FF2B5EF4-FFF2-40B4-BE49-F238E27FC236}">
              <a16:creationId xmlns:a16="http://schemas.microsoft.com/office/drawing/2014/main" id="{F64DFAEA-A288-4C37-9B18-81DFE2D947CA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40</xdr:row>
      <xdr:rowOff>12700</xdr:rowOff>
    </xdr:to>
    <xdr:sp macro="" textlink="">
      <xdr:nvSpPr>
        <xdr:cNvPr id="553" name="Text Box 679">
          <a:extLst>
            <a:ext uri="{FF2B5EF4-FFF2-40B4-BE49-F238E27FC236}">
              <a16:creationId xmlns:a16="http://schemas.microsoft.com/office/drawing/2014/main" id="{0CE6CAAA-5D65-4F35-8ACE-732A6705C921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40</xdr:row>
      <xdr:rowOff>12700</xdr:rowOff>
    </xdr:to>
    <xdr:sp macro="" textlink="">
      <xdr:nvSpPr>
        <xdr:cNvPr id="554" name="Text Box 680">
          <a:extLst>
            <a:ext uri="{FF2B5EF4-FFF2-40B4-BE49-F238E27FC236}">
              <a16:creationId xmlns:a16="http://schemas.microsoft.com/office/drawing/2014/main" id="{3FF18433-9308-4953-AE6A-4DC9F7990E26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40</xdr:row>
      <xdr:rowOff>12700</xdr:rowOff>
    </xdr:to>
    <xdr:sp macro="" textlink="">
      <xdr:nvSpPr>
        <xdr:cNvPr id="555" name="Text Box 681">
          <a:extLst>
            <a:ext uri="{FF2B5EF4-FFF2-40B4-BE49-F238E27FC236}">
              <a16:creationId xmlns:a16="http://schemas.microsoft.com/office/drawing/2014/main" id="{D8106313-A95A-46DB-9650-1EF1CF1D9823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40</xdr:row>
      <xdr:rowOff>12700</xdr:rowOff>
    </xdr:to>
    <xdr:sp macro="" textlink="">
      <xdr:nvSpPr>
        <xdr:cNvPr id="556" name="Text Box 682">
          <a:extLst>
            <a:ext uri="{FF2B5EF4-FFF2-40B4-BE49-F238E27FC236}">
              <a16:creationId xmlns:a16="http://schemas.microsoft.com/office/drawing/2014/main" id="{BEDA784B-A1CC-4A07-812F-2507DC450BC1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40</xdr:row>
      <xdr:rowOff>12700</xdr:rowOff>
    </xdr:to>
    <xdr:sp macro="" textlink="">
      <xdr:nvSpPr>
        <xdr:cNvPr id="557" name="Text Box 683">
          <a:extLst>
            <a:ext uri="{FF2B5EF4-FFF2-40B4-BE49-F238E27FC236}">
              <a16:creationId xmlns:a16="http://schemas.microsoft.com/office/drawing/2014/main" id="{BBB0DD49-E241-4611-AF27-B939FDEFAD30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40</xdr:row>
      <xdr:rowOff>12700</xdr:rowOff>
    </xdr:to>
    <xdr:sp macro="" textlink="">
      <xdr:nvSpPr>
        <xdr:cNvPr id="558" name="Text Box 684">
          <a:extLst>
            <a:ext uri="{FF2B5EF4-FFF2-40B4-BE49-F238E27FC236}">
              <a16:creationId xmlns:a16="http://schemas.microsoft.com/office/drawing/2014/main" id="{8E86D849-2881-4826-8839-1DACBAACF19F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40</xdr:row>
      <xdr:rowOff>12700</xdr:rowOff>
    </xdr:to>
    <xdr:sp macro="" textlink="">
      <xdr:nvSpPr>
        <xdr:cNvPr id="559" name="Text Box 685">
          <a:extLst>
            <a:ext uri="{FF2B5EF4-FFF2-40B4-BE49-F238E27FC236}">
              <a16:creationId xmlns:a16="http://schemas.microsoft.com/office/drawing/2014/main" id="{1B241B5F-88BC-4E28-BDAC-D685E2A9C184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40</xdr:row>
      <xdr:rowOff>12700</xdr:rowOff>
    </xdr:to>
    <xdr:sp macro="" textlink="">
      <xdr:nvSpPr>
        <xdr:cNvPr id="560" name="Text Box 739">
          <a:extLst>
            <a:ext uri="{FF2B5EF4-FFF2-40B4-BE49-F238E27FC236}">
              <a16:creationId xmlns:a16="http://schemas.microsoft.com/office/drawing/2014/main" id="{FAC37079-9F35-43B8-B24F-7F19447AA98C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40</xdr:row>
      <xdr:rowOff>12700</xdr:rowOff>
    </xdr:to>
    <xdr:sp macro="" textlink="">
      <xdr:nvSpPr>
        <xdr:cNvPr id="561" name="Text Box 740">
          <a:extLst>
            <a:ext uri="{FF2B5EF4-FFF2-40B4-BE49-F238E27FC236}">
              <a16:creationId xmlns:a16="http://schemas.microsoft.com/office/drawing/2014/main" id="{DAA2BB66-8E6E-4F6E-ACC5-28DEF67BDD1D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40</xdr:row>
      <xdr:rowOff>12700</xdr:rowOff>
    </xdr:to>
    <xdr:sp macro="" textlink="">
      <xdr:nvSpPr>
        <xdr:cNvPr id="562" name="Text Box 741">
          <a:extLst>
            <a:ext uri="{FF2B5EF4-FFF2-40B4-BE49-F238E27FC236}">
              <a16:creationId xmlns:a16="http://schemas.microsoft.com/office/drawing/2014/main" id="{2E17A9ED-B00B-4EB5-8023-D8B1A07EF025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40</xdr:row>
      <xdr:rowOff>12700</xdr:rowOff>
    </xdr:to>
    <xdr:sp macro="" textlink="">
      <xdr:nvSpPr>
        <xdr:cNvPr id="563" name="Text Box 742">
          <a:extLst>
            <a:ext uri="{FF2B5EF4-FFF2-40B4-BE49-F238E27FC236}">
              <a16:creationId xmlns:a16="http://schemas.microsoft.com/office/drawing/2014/main" id="{90E61260-1CD8-4F13-83A5-221AED7B85A7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40</xdr:row>
      <xdr:rowOff>12700</xdr:rowOff>
    </xdr:to>
    <xdr:sp macro="" textlink="">
      <xdr:nvSpPr>
        <xdr:cNvPr id="564" name="Text Box 743">
          <a:extLst>
            <a:ext uri="{FF2B5EF4-FFF2-40B4-BE49-F238E27FC236}">
              <a16:creationId xmlns:a16="http://schemas.microsoft.com/office/drawing/2014/main" id="{56B82645-553D-4182-B2A2-A8931C33F91D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40</xdr:row>
      <xdr:rowOff>12700</xdr:rowOff>
    </xdr:to>
    <xdr:sp macro="" textlink="">
      <xdr:nvSpPr>
        <xdr:cNvPr id="565" name="Text Box 744">
          <a:extLst>
            <a:ext uri="{FF2B5EF4-FFF2-40B4-BE49-F238E27FC236}">
              <a16:creationId xmlns:a16="http://schemas.microsoft.com/office/drawing/2014/main" id="{5EB7BA9B-5655-4157-95F6-64358C073B46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39</xdr:row>
      <xdr:rowOff>171450</xdr:rowOff>
    </xdr:to>
    <xdr:sp macro="" textlink="">
      <xdr:nvSpPr>
        <xdr:cNvPr id="566" name="Text Box 1">
          <a:extLst>
            <a:ext uri="{FF2B5EF4-FFF2-40B4-BE49-F238E27FC236}">
              <a16:creationId xmlns:a16="http://schemas.microsoft.com/office/drawing/2014/main" id="{7C11DD09-CB38-489F-B7CA-1FEC46BD562F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39</xdr:row>
      <xdr:rowOff>171450</xdr:rowOff>
    </xdr:to>
    <xdr:sp macro="" textlink="">
      <xdr:nvSpPr>
        <xdr:cNvPr id="567" name="Text Box 4">
          <a:extLst>
            <a:ext uri="{FF2B5EF4-FFF2-40B4-BE49-F238E27FC236}">
              <a16:creationId xmlns:a16="http://schemas.microsoft.com/office/drawing/2014/main" id="{76AAE32E-34DA-4D27-834E-A6CDEA25A7C1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39</xdr:row>
      <xdr:rowOff>171450</xdr:rowOff>
    </xdr:to>
    <xdr:sp macro="" textlink="">
      <xdr:nvSpPr>
        <xdr:cNvPr id="568" name="Text Box 5">
          <a:extLst>
            <a:ext uri="{FF2B5EF4-FFF2-40B4-BE49-F238E27FC236}">
              <a16:creationId xmlns:a16="http://schemas.microsoft.com/office/drawing/2014/main" id="{B9FEE054-406C-4873-BE90-3AE896DA26DE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39</xdr:row>
      <xdr:rowOff>171450</xdr:rowOff>
    </xdr:to>
    <xdr:sp macro="" textlink="">
      <xdr:nvSpPr>
        <xdr:cNvPr id="569" name="Text Box 6">
          <a:extLst>
            <a:ext uri="{FF2B5EF4-FFF2-40B4-BE49-F238E27FC236}">
              <a16:creationId xmlns:a16="http://schemas.microsoft.com/office/drawing/2014/main" id="{306631D3-6895-4EE2-AAE4-F8B61FC96883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39</xdr:row>
      <xdr:rowOff>171450</xdr:rowOff>
    </xdr:to>
    <xdr:sp macro="" textlink="">
      <xdr:nvSpPr>
        <xdr:cNvPr id="570" name="Text Box 7">
          <a:extLst>
            <a:ext uri="{FF2B5EF4-FFF2-40B4-BE49-F238E27FC236}">
              <a16:creationId xmlns:a16="http://schemas.microsoft.com/office/drawing/2014/main" id="{13874A3A-5DC4-4126-84BA-136E26BB48A4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39</xdr:row>
      <xdr:rowOff>171450</xdr:rowOff>
    </xdr:to>
    <xdr:sp macro="" textlink="">
      <xdr:nvSpPr>
        <xdr:cNvPr id="571" name="Text Box 8">
          <a:extLst>
            <a:ext uri="{FF2B5EF4-FFF2-40B4-BE49-F238E27FC236}">
              <a16:creationId xmlns:a16="http://schemas.microsoft.com/office/drawing/2014/main" id="{A741F251-DE71-463B-A69C-0F7451D75ED5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39</xdr:row>
      <xdr:rowOff>171450</xdr:rowOff>
    </xdr:to>
    <xdr:sp macro="" textlink="">
      <xdr:nvSpPr>
        <xdr:cNvPr id="572" name="Text Box 9">
          <a:extLst>
            <a:ext uri="{FF2B5EF4-FFF2-40B4-BE49-F238E27FC236}">
              <a16:creationId xmlns:a16="http://schemas.microsoft.com/office/drawing/2014/main" id="{1903C4B9-F0FA-4835-9BA0-3E969CE86DAC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39</xdr:row>
      <xdr:rowOff>171450</xdr:rowOff>
    </xdr:to>
    <xdr:sp macro="" textlink="">
      <xdr:nvSpPr>
        <xdr:cNvPr id="573" name="Text Box 10">
          <a:extLst>
            <a:ext uri="{FF2B5EF4-FFF2-40B4-BE49-F238E27FC236}">
              <a16:creationId xmlns:a16="http://schemas.microsoft.com/office/drawing/2014/main" id="{80ED6371-EDC3-4CD7-87DA-92DB1D060979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39</xdr:row>
      <xdr:rowOff>171450</xdr:rowOff>
    </xdr:to>
    <xdr:sp macro="" textlink="">
      <xdr:nvSpPr>
        <xdr:cNvPr id="574" name="Text Box 11">
          <a:extLst>
            <a:ext uri="{FF2B5EF4-FFF2-40B4-BE49-F238E27FC236}">
              <a16:creationId xmlns:a16="http://schemas.microsoft.com/office/drawing/2014/main" id="{1F1578B0-0F18-42F5-9379-9785FCADC43B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39</xdr:row>
      <xdr:rowOff>171450</xdr:rowOff>
    </xdr:to>
    <xdr:sp macro="" textlink="">
      <xdr:nvSpPr>
        <xdr:cNvPr id="575" name="Text Box 140">
          <a:extLst>
            <a:ext uri="{FF2B5EF4-FFF2-40B4-BE49-F238E27FC236}">
              <a16:creationId xmlns:a16="http://schemas.microsoft.com/office/drawing/2014/main" id="{8EE193F4-00F4-4639-89A9-A363E473A57B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39</xdr:row>
      <xdr:rowOff>171450</xdr:rowOff>
    </xdr:to>
    <xdr:sp macro="" textlink="">
      <xdr:nvSpPr>
        <xdr:cNvPr id="576" name="Text Box 141">
          <a:extLst>
            <a:ext uri="{FF2B5EF4-FFF2-40B4-BE49-F238E27FC236}">
              <a16:creationId xmlns:a16="http://schemas.microsoft.com/office/drawing/2014/main" id="{26526555-4D15-481F-A23C-862B9AD3F195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39</xdr:row>
      <xdr:rowOff>171450</xdr:rowOff>
    </xdr:to>
    <xdr:sp macro="" textlink="">
      <xdr:nvSpPr>
        <xdr:cNvPr id="577" name="Text Box 142">
          <a:extLst>
            <a:ext uri="{FF2B5EF4-FFF2-40B4-BE49-F238E27FC236}">
              <a16:creationId xmlns:a16="http://schemas.microsoft.com/office/drawing/2014/main" id="{898013C0-024D-48E3-8AB4-EC316C806E8E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39</xdr:row>
      <xdr:rowOff>171450</xdr:rowOff>
    </xdr:to>
    <xdr:sp macro="" textlink="">
      <xdr:nvSpPr>
        <xdr:cNvPr id="578" name="Text Box 143">
          <a:extLst>
            <a:ext uri="{FF2B5EF4-FFF2-40B4-BE49-F238E27FC236}">
              <a16:creationId xmlns:a16="http://schemas.microsoft.com/office/drawing/2014/main" id="{58477E86-DDCB-4388-95BE-E6E2BA8F0556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39</xdr:row>
      <xdr:rowOff>171450</xdr:rowOff>
    </xdr:to>
    <xdr:sp macro="" textlink="">
      <xdr:nvSpPr>
        <xdr:cNvPr id="579" name="Text Box 658">
          <a:extLst>
            <a:ext uri="{FF2B5EF4-FFF2-40B4-BE49-F238E27FC236}">
              <a16:creationId xmlns:a16="http://schemas.microsoft.com/office/drawing/2014/main" id="{F39A0483-DF24-4C24-82DB-84F17D6E1304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39</xdr:row>
      <xdr:rowOff>171450</xdr:rowOff>
    </xdr:to>
    <xdr:sp macro="" textlink="">
      <xdr:nvSpPr>
        <xdr:cNvPr id="580" name="Text Box 659">
          <a:extLst>
            <a:ext uri="{FF2B5EF4-FFF2-40B4-BE49-F238E27FC236}">
              <a16:creationId xmlns:a16="http://schemas.microsoft.com/office/drawing/2014/main" id="{7D2E25AA-7717-4D74-9205-9A2C9C78673B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39</xdr:row>
      <xdr:rowOff>171450</xdr:rowOff>
    </xdr:to>
    <xdr:sp macro="" textlink="">
      <xdr:nvSpPr>
        <xdr:cNvPr id="581" name="Text Box 660">
          <a:extLst>
            <a:ext uri="{FF2B5EF4-FFF2-40B4-BE49-F238E27FC236}">
              <a16:creationId xmlns:a16="http://schemas.microsoft.com/office/drawing/2014/main" id="{F4A89703-B48D-4067-AE83-255B9EC4BCE9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39</xdr:row>
      <xdr:rowOff>171450</xdr:rowOff>
    </xdr:to>
    <xdr:sp macro="" textlink="">
      <xdr:nvSpPr>
        <xdr:cNvPr id="582" name="Text Box 661">
          <a:extLst>
            <a:ext uri="{FF2B5EF4-FFF2-40B4-BE49-F238E27FC236}">
              <a16:creationId xmlns:a16="http://schemas.microsoft.com/office/drawing/2014/main" id="{9553A8F7-4487-4195-8909-2FB1D568E4C8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39</xdr:row>
      <xdr:rowOff>171450</xdr:rowOff>
    </xdr:to>
    <xdr:sp macro="" textlink="">
      <xdr:nvSpPr>
        <xdr:cNvPr id="583" name="Text Box 662">
          <a:extLst>
            <a:ext uri="{FF2B5EF4-FFF2-40B4-BE49-F238E27FC236}">
              <a16:creationId xmlns:a16="http://schemas.microsoft.com/office/drawing/2014/main" id="{75294551-031C-4C58-8F39-8E0E23CD8A68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39</xdr:row>
      <xdr:rowOff>171450</xdr:rowOff>
    </xdr:to>
    <xdr:sp macro="" textlink="">
      <xdr:nvSpPr>
        <xdr:cNvPr id="584" name="Text Box 663">
          <a:extLst>
            <a:ext uri="{FF2B5EF4-FFF2-40B4-BE49-F238E27FC236}">
              <a16:creationId xmlns:a16="http://schemas.microsoft.com/office/drawing/2014/main" id="{FA04CCF5-4DA3-4A20-9B86-296C0B5CA283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39</xdr:row>
      <xdr:rowOff>171450</xdr:rowOff>
    </xdr:to>
    <xdr:sp macro="" textlink="">
      <xdr:nvSpPr>
        <xdr:cNvPr id="585" name="Text Box 664">
          <a:extLst>
            <a:ext uri="{FF2B5EF4-FFF2-40B4-BE49-F238E27FC236}">
              <a16:creationId xmlns:a16="http://schemas.microsoft.com/office/drawing/2014/main" id="{60884206-05E3-4DE7-A40F-D6413B426070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39</xdr:row>
      <xdr:rowOff>171450</xdr:rowOff>
    </xdr:to>
    <xdr:sp macro="" textlink="">
      <xdr:nvSpPr>
        <xdr:cNvPr id="586" name="Text Box 665">
          <a:extLst>
            <a:ext uri="{FF2B5EF4-FFF2-40B4-BE49-F238E27FC236}">
              <a16:creationId xmlns:a16="http://schemas.microsoft.com/office/drawing/2014/main" id="{93461FA7-FD22-4359-9D26-06280A3A0A10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39</xdr:row>
      <xdr:rowOff>171450</xdr:rowOff>
    </xdr:to>
    <xdr:sp macro="" textlink="">
      <xdr:nvSpPr>
        <xdr:cNvPr id="587" name="Text Box 666">
          <a:extLst>
            <a:ext uri="{FF2B5EF4-FFF2-40B4-BE49-F238E27FC236}">
              <a16:creationId xmlns:a16="http://schemas.microsoft.com/office/drawing/2014/main" id="{98498BDE-0A9F-41C5-919A-510DC9407292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39</xdr:row>
      <xdr:rowOff>171450</xdr:rowOff>
    </xdr:to>
    <xdr:sp macro="" textlink="">
      <xdr:nvSpPr>
        <xdr:cNvPr id="588" name="Text Box 667">
          <a:extLst>
            <a:ext uri="{FF2B5EF4-FFF2-40B4-BE49-F238E27FC236}">
              <a16:creationId xmlns:a16="http://schemas.microsoft.com/office/drawing/2014/main" id="{C8FF0E08-703E-4473-A1A1-073B445E0211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39</xdr:row>
      <xdr:rowOff>171450</xdr:rowOff>
    </xdr:to>
    <xdr:sp macro="" textlink="">
      <xdr:nvSpPr>
        <xdr:cNvPr id="589" name="Text Box 668">
          <a:extLst>
            <a:ext uri="{FF2B5EF4-FFF2-40B4-BE49-F238E27FC236}">
              <a16:creationId xmlns:a16="http://schemas.microsoft.com/office/drawing/2014/main" id="{FEA71D6B-ABDE-4A93-859A-B274676653FE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39</xdr:row>
      <xdr:rowOff>171450</xdr:rowOff>
    </xdr:to>
    <xdr:sp macro="" textlink="">
      <xdr:nvSpPr>
        <xdr:cNvPr id="590" name="Text Box 669">
          <a:extLst>
            <a:ext uri="{FF2B5EF4-FFF2-40B4-BE49-F238E27FC236}">
              <a16:creationId xmlns:a16="http://schemas.microsoft.com/office/drawing/2014/main" id="{ACE606B2-2EEB-475D-9AED-D323B00AD48B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39</xdr:row>
      <xdr:rowOff>171450</xdr:rowOff>
    </xdr:to>
    <xdr:sp macro="" textlink="">
      <xdr:nvSpPr>
        <xdr:cNvPr id="591" name="Text Box 670">
          <a:extLst>
            <a:ext uri="{FF2B5EF4-FFF2-40B4-BE49-F238E27FC236}">
              <a16:creationId xmlns:a16="http://schemas.microsoft.com/office/drawing/2014/main" id="{7757D196-2EBE-479E-AB21-1D57EA68685A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39</xdr:row>
      <xdr:rowOff>171450</xdr:rowOff>
    </xdr:to>
    <xdr:sp macro="" textlink="">
      <xdr:nvSpPr>
        <xdr:cNvPr id="592" name="Text Box 671">
          <a:extLst>
            <a:ext uri="{FF2B5EF4-FFF2-40B4-BE49-F238E27FC236}">
              <a16:creationId xmlns:a16="http://schemas.microsoft.com/office/drawing/2014/main" id="{913C5BAF-9854-432E-8A46-F9B03BB51BBE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39</xdr:row>
      <xdr:rowOff>171450</xdr:rowOff>
    </xdr:to>
    <xdr:sp macro="" textlink="">
      <xdr:nvSpPr>
        <xdr:cNvPr id="593" name="Text Box 672">
          <a:extLst>
            <a:ext uri="{FF2B5EF4-FFF2-40B4-BE49-F238E27FC236}">
              <a16:creationId xmlns:a16="http://schemas.microsoft.com/office/drawing/2014/main" id="{F0502AC4-8183-4068-9346-5BB838A66E47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39</xdr:row>
      <xdr:rowOff>171450</xdr:rowOff>
    </xdr:to>
    <xdr:sp macro="" textlink="">
      <xdr:nvSpPr>
        <xdr:cNvPr id="594" name="Text Box 673">
          <a:extLst>
            <a:ext uri="{FF2B5EF4-FFF2-40B4-BE49-F238E27FC236}">
              <a16:creationId xmlns:a16="http://schemas.microsoft.com/office/drawing/2014/main" id="{785BCC79-6711-4DD2-BBD4-205642FE7C69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39</xdr:row>
      <xdr:rowOff>171450</xdr:rowOff>
    </xdr:to>
    <xdr:sp macro="" textlink="">
      <xdr:nvSpPr>
        <xdr:cNvPr id="595" name="Text Box 674">
          <a:extLst>
            <a:ext uri="{FF2B5EF4-FFF2-40B4-BE49-F238E27FC236}">
              <a16:creationId xmlns:a16="http://schemas.microsoft.com/office/drawing/2014/main" id="{1FF1DD4F-3E1A-419D-8E5F-A6730712F018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39</xdr:row>
      <xdr:rowOff>171450</xdr:rowOff>
    </xdr:to>
    <xdr:sp macro="" textlink="">
      <xdr:nvSpPr>
        <xdr:cNvPr id="596" name="Text Box 675">
          <a:extLst>
            <a:ext uri="{FF2B5EF4-FFF2-40B4-BE49-F238E27FC236}">
              <a16:creationId xmlns:a16="http://schemas.microsoft.com/office/drawing/2014/main" id="{94E6C33E-5880-4115-B055-2C57F100F59F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39</xdr:row>
      <xdr:rowOff>171450</xdr:rowOff>
    </xdr:to>
    <xdr:sp macro="" textlink="">
      <xdr:nvSpPr>
        <xdr:cNvPr id="597" name="Text Box 676">
          <a:extLst>
            <a:ext uri="{FF2B5EF4-FFF2-40B4-BE49-F238E27FC236}">
              <a16:creationId xmlns:a16="http://schemas.microsoft.com/office/drawing/2014/main" id="{651E986A-D65C-4F63-8628-6F18DA23AC69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39</xdr:row>
      <xdr:rowOff>171450</xdr:rowOff>
    </xdr:to>
    <xdr:sp macro="" textlink="">
      <xdr:nvSpPr>
        <xdr:cNvPr id="598" name="Text Box 677">
          <a:extLst>
            <a:ext uri="{FF2B5EF4-FFF2-40B4-BE49-F238E27FC236}">
              <a16:creationId xmlns:a16="http://schemas.microsoft.com/office/drawing/2014/main" id="{D7FD3EC8-917D-4EB2-9E84-8D459A65C9C2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39</xdr:row>
      <xdr:rowOff>171450</xdr:rowOff>
    </xdr:to>
    <xdr:sp macro="" textlink="">
      <xdr:nvSpPr>
        <xdr:cNvPr id="599" name="Text Box 678">
          <a:extLst>
            <a:ext uri="{FF2B5EF4-FFF2-40B4-BE49-F238E27FC236}">
              <a16:creationId xmlns:a16="http://schemas.microsoft.com/office/drawing/2014/main" id="{23D29581-8688-466D-A6E9-0D867D1EAEEA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39</xdr:row>
      <xdr:rowOff>171450</xdr:rowOff>
    </xdr:to>
    <xdr:sp macro="" textlink="">
      <xdr:nvSpPr>
        <xdr:cNvPr id="600" name="Text Box 679">
          <a:extLst>
            <a:ext uri="{FF2B5EF4-FFF2-40B4-BE49-F238E27FC236}">
              <a16:creationId xmlns:a16="http://schemas.microsoft.com/office/drawing/2014/main" id="{381BC1E7-3BA4-4E4E-82E4-4F842787F663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39</xdr:row>
      <xdr:rowOff>171450</xdr:rowOff>
    </xdr:to>
    <xdr:sp macro="" textlink="">
      <xdr:nvSpPr>
        <xdr:cNvPr id="601" name="Text Box 680">
          <a:extLst>
            <a:ext uri="{FF2B5EF4-FFF2-40B4-BE49-F238E27FC236}">
              <a16:creationId xmlns:a16="http://schemas.microsoft.com/office/drawing/2014/main" id="{C10D8DE5-C1ED-4766-95D8-47517C488E78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39</xdr:row>
      <xdr:rowOff>171450</xdr:rowOff>
    </xdr:to>
    <xdr:sp macro="" textlink="">
      <xdr:nvSpPr>
        <xdr:cNvPr id="602" name="Text Box 681">
          <a:extLst>
            <a:ext uri="{FF2B5EF4-FFF2-40B4-BE49-F238E27FC236}">
              <a16:creationId xmlns:a16="http://schemas.microsoft.com/office/drawing/2014/main" id="{2C08EDB3-6383-4699-B462-D5FC5A8E0A2A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39</xdr:row>
      <xdr:rowOff>171450</xdr:rowOff>
    </xdr:to>
    <xdr:sp macro="" textlink="">
      <xdr:nvSpPr>
        <xdr:cNvPr id="603" name="Text Box 682">
          <a:extLst>
            <a:ext uri="{FF2B5EF4-FFF2-40B4-BE49-F238E27FC236}">
              <a16:creationId xmlns:a16="http://schemas.microsoft.com/office/drawing/2014/main" id="{9D6A024E-59F3-4698-92BE-6C0FDCAD194E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39</xdr:row>
      <xdr:rowOff>171450</xdr:rowOff>
    </xdr:to>
    <xdr:sp macro="" textlink="">
      <xdr:nvSpPr>
        <xdr:cNvPr id="604" name="Text Box 683">
          <a:extLst>
            <a:ext uri="{FF2B5EF4-FFF2-40B4-BE49-F238E27FC236}">
              <a16:creationId xmlns:a16="http://schemas.microsoft.com/office/drawing/2014/main" id="{049A2682-E4AC-41AF-8271-9359687173D8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39</xdr:row>
      <xdr:rowOff>171450</xdr:rowOff>
    </xdr:to>
    <xdr:sp macro="" textlink="">
      <xdr:nvSpPr>
        <xdr:cNvPr id="605" name="Text Box 684">
          <a:extLst>
            <a:ext uri="{FF2B5EF4-FFF2-40B4-BE49-F238E27FC236}">
              <a16:creationId xmlns:a16="http://schemas.microsoft.com/office/drawing/2014/main" id="{EC1AE4B1-013A-4E1D-9690-874376CA48E0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39</xdr:row>
      <xdr:rowOff>171450</xdr:rowOff>
    </xdr:to>
    <xdr:sp macro="" textlink="">
      <xdr:nvSpPr>
        <xdr:cNvPr id="606" name="Text Box 685">
          <a:extLst>
            <a:ext uri="{FF2B5EF4-FFF2-40B4-BE49-F238E27FC236}">
              <a16:creationId xmlns:a16="http://schemas.microsoft.com/office/drawing/2014/main" id="{55A995A7-92C3-4BF2-B79F-853A99AC75A7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39</xdr:row>
      <xdr:rowOff>171450</xdr:rowOff>
    </xdr:to>
    <xdr:sp macro="" textlink="">
      <xdr:nvSpPr>
        <xdr:cNvPr id="607" name="Text Box 739">
          <a:extLst>
            <a:ext uri="{FF2B5EF4-FFF2-40B4-BE49-F238E27FC236}">
              <a16:creationId xmlns:a16="http://schemas.microsoft.com/office/drawing/2014/main" id="{049B1E74-D1AF-4539-9C8B-D23A59F92BA8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39</xdr:row>
      <xdr:rowOff>171450</xdr:rowOff>
    </xdr:to>
    <xdr:sp macro="" textlink="">
      <xdr:nvSpPr>
        <xdr:cNvPr id="608" name="Text Box 740">
          <a:extLst>
            <a:ext uri="{FF2B5EF4-FFF2-40B4-BE49-F238E27FC236}">
              <a16:creationId xmlns:a16="http://schemas.microsoft.com/office/drawing/2014/main" id="{9B53BCAF-52F4-4D1D-AA81-9BCE73B1CDD4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39</xdr:row>
      <xdr:rowOff>171450</xdr:rowOff>
    </xdr:to>
    <xdr:sp macro="" textlink="">
      <xdr:nvSpPr>
        <xdr:cNvPr id="609" name="Text Box 741">
          <a:extLst>
            <a:ext uri="{FF2B5EF4-FFF2-40B4-BE49-F238E27FC236}">
              <a16:creationId xmlns:a16="http://schemas.microsoft.com/office/drawing/2014/main" id="{09634D7C-7082-4DCB-B45B-640026914F24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39</xdr:row>
      <xdr:rowOff>171450</xdr:rowOff>
    </xdr:to>
    <xdr:sp macro="" textlink="">
      <xdr:nvSpPr>
        <xdr:cNvPr id="610" name="Text Box 742">
          <a:extLst>
            <a:ext uri="{FF2B5EF4-FFF2-40B4-BE49-F238E27FC236}">
              <a16:creationId xmlns:a16="http://schemas.microsoft.com/office/drawing/2014/main" id="{727C5F93-DF36-4631-94DB-6C229BACD665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39</xdr:row>
      <xdr:rowOff>171450</xdr:rowOff>
    </xdr:to>
    <xdr:sp macro="" textlink="">
      <xdr:nvSpPr>
        <xdr:cNvPr id="611" name="Text Box 743">
          <a:extLst>
            <a:ext uri="{FF2B5EF4-FFF2-40B4-BE49-F238E27FC236}">
              <a16:creationId xmlns:a16="http://schemas.microsoft.com/office/drawing/2014/main" id="{49CAD433-B965-46FB-9201-B5CA70F137DF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76200</xdr:colOff>
      <xdr:row>39</xdr:row>
      <xdr:rowOff>171450</xdr:rowOff>
    </xdr:to>
    <xdr:sp macro="" textlink="">
      <xdr:nvSpPr>
        <xdr:cNvPr id="612" name="Text Box 744">
          <a:extLst>
            <a:ext uri="{FF2B5EF4-FFF2-40B4-BE49-F238E27FC236}">
              <a16:creationId xmlns:a16="http://schemas.microsoft.com/office/drawing/2014/main" id="{DB09490D-9F7F-4211-9842-DE3E0DEA9629}"/>
            </a:ext>
          </a:extLst>
        </xdr:cNvPr>
        <xdr:cNvSpPr txBox="1">
          <a:spLocks noChangeArrowheads="1"/>
        </xdr:cNvSpPr>
      </xdr:nvSpPr>
      <xdr:spPr bwMode="auto">
        <a:xfrm>
          <a:off x="5441950" y="107823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Firemn&#237;%20archiv%20a.s\Zak&#225;zky%20rok%202001\22%20Zelen&#253;%20ostrov%20SP\Kniha%20spec.+%20v&#253;kaz%20v&#253;m&#283;r%20TENDR%203.%20stavba\SO%2011.1%20A%20Architektonicko-stavebn&#237;%20autorizovan&#253;%20Helik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Firemn&#237;%20archiv%20a.s\Zak&#225;zky%20rok%202001\22%20Zelen&#253;%20ostrov%20SP\Kniha%20spec.+%20v&#253;kaz%20v&#253;m&#283;r%20TENDR%203.%20stavba\SO%2011.1%20A%20Architektonicko-stavebn&#237;%20autorizovan&#253;%20Helik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INDOWS\TEMP\&#269;.%2041%20Zelen&#253;%20ostrov%20roz.%20rozpo&#269;tu%20na%20DC%20(bez%20list.%20v&#253;stupu)\Rozpo&#269;et%20stavby%20dle%20DC\sa_SO51_4_vv_0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rchiv-zak&#225;zky\2005\OS+OSZ%20N&#225;chod\Prov&#225;d&#283;c&#237;%20projekt%202005\Cenovky%20od%20dodavatel&#367;\Rehau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 11_1A Výkaz výměr"/>
      <sheetName val="SO11_1AVýkazvýměr"/>
      <sheetName val="SO_11_1A_Výkaz_výměr"/>
      <sheetName val="SO_11_1B_Výkaz_výměr"/>
      <sheetName val="SO_11_1ST_Výkaz_výměr"/>
      <sheetName val="SO_11_1B_Kniha_specifikací"/>
      <sheetName val="SO_11_1ST_Kniha_specifikací"/>
      <sheetName val="SO_11_1A_Výkaz_výměr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 11_1A Výkaz výměr"/>
      <sheetName val="SO11_1AVýkazvýměr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51.4 Výkaz výměr"/>
      <sheetName val="SO 51_4 Výkaz výměr"/>
    </sheetNames>
    <sheetDataSet>
      <sheetData sheetId="0"/>
      <sheetData sheetId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počet netto cen"/>
      <sheetName val="Nabídka"/>
      <sheetName val="Nabídka (2)"/>
    </sheetNames>
    <sheetDataSet>
      <sheetData sheetId="0">
        <row r="8">
          <cell r="B8">
            <v>0</v>
          </cell>
        </row>
        <row r="10">
          <cell r="B10">
            <v>0</v>
          </cell>
        </row>
        <row r="11">
          <cell r="B11">
            <v>0</v>
          </cell>
        </row>
        <row r="12">
          <cell r="B12">
            <v>0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7"/>
  <sheetViews>
    <sheetView showGridLines="0" showZeros="0" tabSelected="1" view="pageBreakPreview" zoomScale="75" workbookViewId="0">
      <selection activeCell="O57" sqref="O57"/>
    </sheetView>
  </sheetViews>
  <sheetFormatPr defaultColWidth="9.1796875" defaultRowHeight="13"/>
  <cols>
    <col min="1" max="1" width="2.54296875" style="285" customWidth="1"/>
    <col min="2" max="2" width="24.54296875" style="285" customWidth="1"/>
    <col min="3" max="4" width="12.81640625" style="285" bestFit="1" customWidth="1"/>
    <col min="5" max="5" width="11.54296875" style="285" bestFit="1" customWidth="1"/>
    <col min="6" max="6" width="16.54296875" style="285" bestFit="1" customWidth="1"/>
    <col min="7" max="7" width="15.54296875" style="285" customWidth="1"/>
    <col min="8" max="8" width="9.1796875" style="285"/>
    <col min="9" max="9" width="6.1796875" style="285" customWidth="1"/>
    <col min="10" max="10" width="9.1796875" style="285"/>
    <col min="11" max="11" width="10" style="285" bestFit="1" customWidth="1"/>
    <col min="12" max="16384" width="9.1796875" style="285"/>
  </cols>
  <sheetData>
    <row r="1" spans="1:11">
      <c r="A1" s="279" t="s">
        <v>0</v>
      </c>
      <c r="B1" s="280" t="s">
        <v>1</v>
      </c>
      <c r="C1" s="281"/>
      <c r="D1" s="282" t="s">
        <v>2</v>
      </c>
      <c r="E1" s="282"/>
      <c r="F1" s="282"/>
      <c r="G1" s="282"/>
      <c r="H1" s="282"/>
      <c r="I1" s="282"/>
      <c r="J1" s="283" t="s">
        <v>3</v>
      </c>
      <c r="K1" s="284"/>
    </row>
    <row r="2" spans="1:11" ht="18" customHeight="1">
      <c r="A2" s="286"/>
      <c r="B2" s="287" t="s">
        <v>4</v>
      </c>
      <c r="C2" s="288"/>
      <c r="D2" s="289" t="s">
        <v>94</v>
      </c>
      <c r="E2" s="290"/>
      <c r="F2" s="290"/>
      <c r="G2" s="290"/>
      <c r="H2" s="290"/>
      <c r="I2" s="291"/>
      <c r="J2" s="292"/>
      <c r="K2" s="293"/>
    </row>
    <row r="3" spans="1:11" ht="15" customHeight="1">
      <c r="A3" s="286"/>
      <c r="B3" s="294" t="s">
        <v>5</v>
      </c>
      <c r="C3" s="295"/>
      <c r="D3" s="296" t="s">
        <v>95</v>
      </c>
      <c r="E3" s="297"/>
      <c r="F3" s="297"/>
      <c r="G3" s="297"/>
      <c r="H3" s="297"/>
      <c r="I3" s="298"/>
      <c r="J3" s="299"/>
      <c r="K3" s="293"/>
    </row>
    <row r="4" spans="1:11" ht="12.75" customHeight="1">
      <c r="A4" s="286"/>
      <c r="B4" s="300"/>
      <c r="C4" s="301"/>
      <c r="D4" s="302" t="s">
        <v>6</v>
      </c>
      <c r="E4" s="303"/>
      <c r="F4" s="303"/>
      <c r="G4" s="303"/>
      <c r="H4" s="303"/>
      <c r="I4" s="304"/>
      <c r="J4" s="299"/>
      <c r="K4" s="293"/>
    </row>
    <row r="5" spans="1:11" ht="20.25" customHeight="1">
      <c r="A5" s="305"/>
      <c r="B5" s="306"/>
      <c r="C5" s="307"/>
      <c r="D5" s="308" t="s">
        <v>130</v>
      </c>
      <c r="E5" s="309"/>
      <c r="F5" s="309"/>
      <c r="G5" s="309"/>
      <c r="H5" s="309"/>
      <c r="I5" s="310"/>
      <c r="J5" s="311"/>
      <c r="K5" s="312"/>
    </row>
    <row r="6" spans="1:11">
      <c r="A6" s="313" t="s">
        <v>7</v>
      </c>
      <c r="B6" s="314" t="s">
        <v>8</v>
      </c>
      <c r="C6" s="315"/>
      <c r="D6" s="316" t="s">
        <v>9</v>
      </c>
      <c r="E6" s="316"/>
      <c r="F6" s="316"/>
      <c r="G6" s="316"/>
      <c r="H6" s="316"/>
      <c r="I6" s="316"/>
      <c r="J6" s="316"/>
      <c r="K6" s="317"/>
    </row>
    <row r="7" spans="1:11">
      <c r="A7" s="313" t="s">
        <v>10</v>
      </c>
      <c r="B7" s="314" t="s">
        <v>11</v>
      </c>
      <c r="C7" s="315"/>
      <c r="D7" s="314" t="s">
        <v>12</v>
      </c>
      <c r="E7" s="318"/>
      <c r="F7" s="318"/>
      <c r="G7" s="318"/>
      <c r="H7" s="319" t="s">
        <v>13</v>
      </c>
      <c r="I7" s="319"/>
      <c r="J7" s="320"/>
      <c r="K7" s="321" t="s">
        <v>14</v>
      </c>
    </row>
    <row r="8" spans="1:11">
      <c r="A8" s="322"/>
      <c r="B8" s="323"/>
      <c r="C8" s="323"/>
      <c r="D8" s="323"/>
      <c r="E8" s="323"/>
      <c r="F8" s="323"/>
      <c r="G8" s="323"/>
      <c r="H8" s="323"/>
      <c r="I8" s="323"/>
      <c r="J8" s="323"/>
      <c r="K8" s="324"/>
    </row>
    <row r="9" spans="1:11">
      <c r="A9" s="325" t="s">
        <v>15</v>
      </c>
      <c r="B9" s="323"/>
      <c r="C9" s="323"/>
      <c r="D9" s="323"/>
      <c r="E9" s="323"/>
      <c r="F9" s="323"/>
      <c r="G9" s="323"/>
      <c r="H9" s="323"/>
      <c r="I9" s="323"/>
      <c r="J9" s="323"/>
      <c r="K9" s="324"/>
    </row>
    <row r="10" spans="1:11">
      <c r="A10" s="326" t="s">
        <v>16</v>
      </c>
      <c r="B10" s="327" t="s">
        <v>17</v>
      </c>
      <c r="C10" s="327"/>
      <c r="D10" s="328" t="s">
        <v>18</v>
      </c>
      <c r="E10" s="328"/>
      <c r="F10" s="328"/>
      <c r="G10" s="327" t="s">
        <v>19</v>
      </c>
      <c r="H10" s="329" t="s">
        <v>96</v>
      </c>
      <c r="I10" s="329"/>
      <c r="J10" s="329"/>
      <c r="K10" s="330"/>
    </row>
    <row r="11" spans="1:11">
      <c r="A11" s="331"/>
      <c r="B11" s="327"/>
      <c r="C11" s="327"/>
      <c r="D11" s="332" t="s">
        <v>20</v>
      </c>
      <c r="E11" s="332" t="s">
        <v>21</v>
      </c>
      <c r="F11" s="332" t="s">
        <v>22</v>
      </c>
      <c r="G11" s="327"/>
      <c r="H11" s="329" t="s">
        <v>97</v>
      </c>
      <c r="I11" s="329"/>
      <c r="J11" s="329"/>
      <c r="K11" s="330"/>
    </row>
    <row r="12" spans="1:11">
      <c r="A12" s="333" t="s">
        <v>23</v>
      </c>
      <c r="B12" s="334" t="s">
        <v>24</v>
      </c>
      <c r="C12" s="334"/>
      <c r="D12" s="334"/>
      <c r="E12" s="334"/>
      <c r="F12" s="334"/>
      <c r="G12" s="327"/>
      <c r="H12" s="329" t="s">
        <v>98</v>
      </c>
      <c r="I12" s="329"/>
      <c r="J12" s="329"/>
      <c r="K12" s="330"/>
    </row>
    <row r="13" spans="1:11">
      <c r="A13" s="335" t="s">
        <v>25</v>
      </c>
      <c r="B13" s="329" t="s">
        <v>26</v>
      </c>
      <c r="C13" s="329"/>
      <c r="D13" s="336">
        <f>Rekapitulace!D10</f>
        <v>0</v>
      </c>
      <c r="E13" s="336"/>
      <c r="F13" s="336">
        <f>SUM(D13:E13)</f>
        <v>0</v>
      </c>
      <c r="G13" s="327"/>
      <c r="H13" s="329" t="s">
        <v>99</v>
      </c>
      <c r="I13" s="329"/>
      <c r="J13" s="329"/>
      <c r="K13" s="330"/>
    </row>
    <row r="14" spans="1:11">
      <c r="A14" s="335" t="s">
        <v>27</v>
      </c>
      <c r="B14" s="329" t="s">
        <v>28</v>
      </c>
      <c r="C14" s="329"/>
      <c r="D14" s="336"/>
      <c r="E14" s="336"/>
      <c r="F14" s="336">
        <f>SUM(D14:E14)</f>
        <v>0</v>
      </c>
      <c r="G14" s="337"/>
      <c r="H14" s="338"/>
      <c r="I14" s="338"/>
      <c r="J14" s="338"/>
      <c r="K14" s="339"/>
    </row>
    <row r="15" spans="1:11">
      <c r="A15" s="333" t="s">
        <v>29</v>
      </c>
      <c r="B15" s="340" t="s">
        <v>24</v>
      </c>
      <c r="C15" s="341"/>
      <c r="D15" s="342"/>
      <c r="E15" s="342"/>
      <c r="F15" s="343">
        <f>SUM(F13:F14)</f>
        <v>0</v>
      </c>
      <c r="G15" s="327" t="s">
        <v>30</v>
      </c>
      <c r="H15" s="329"/>
      <c r="I15" s="329"/>
      <c r="J15" s="329"/>
      <c r="K15" s="330"/>
    </row>
    <row r="16" spans="1:11">
      <c r="A16" s="344"/>
      <c r="B16" s="328"/>
      <c r="C16" s="328"/>
      <c r="D16" s="328"/>
      <c r="E16" s="328"/>
      <c r="F16" s="328"/>
      <c r="G16" s="327"/>
      <c r="H16" s="329"/>
      <c r="I16" s="329"/>
      <c r="J16" s="329"/>
      <c r="K16" s="330"/>
    </row>
    <row r="17" spans="1:11">
      <c r="A17" s="333" t="s">
        <v>31</v>
      </c>
      <c r="B17" s="345" t="s">
        <v>32</v>
      </c>
      <c r="C17" s="346"/>
      <c r="D17" s="347"/>
      <c r="E17" s="348" t="s">
        <v>33</v>
      </c>
      <c r="F17" s="336"/>
      <c r="G17" s="327"/>
      <c r="H17" s="329"/>
      <c r="I17" s="329"/>
      <c r="J17" s="329"/>
      <c r="K17" s="330"/>
    </row>
    <row r="18" spans="1:11">
      <c r="A18" s="335" t="s">
        <v>34</v>
      </c>
      <c r="B18" s="349" t="s">
        <v>35</v>
      </c>
      <c r="C18" s="350"/>
      <c r="D18" s="351"/>
      <c r="E18" s="352">
        <v>0</v>
      </c>
      <c r="F18" s="336">
        <f>E18*$F$15</f>
        <v>0</v>
      </c>
      <c r="G18" s="327"/>
      <c r="H18" s="329"/>
      <c r="I18" s="329"/>
      <c r="J18" s="329"/>
      <c r="K18" s="330"/>
    </row>
    <row r="19" spans="1:11">
      <c r="A19" s="333" t="s">
        <v>36</v>
      </c>
      <c r="B19" s="349" t="s">
        <v>37</v>
      </c>
      <c r="C19" s="350"/>
      <c r="D19" s="351"/>
      <c r="E19" s="352">
        <v>0</v>
      </c>
      <c r="F19" s="336">
        <f>E19*$F$15</f>
        <v>0</v>
      </c>
      <c r="G19" s="337"/>
      <c r="H19" s="338"/>
      <c r="I19" s="338"/>
      <c r="J19" s="338"/>
      <c r="K19" s="339"/>
    </row>
    <row r="20" spans="1:11">
      <c r="A20" s="335" t="s">
        <v>38</v>
      </c>
      <c r="B20" s="349" t="s">
        <v>39</v>
      </c>
      <c r="C20" s="350"/>
      <c r="D20" s="351"/>
      <c r="E20" s="352"/>
      <c r="F20" s="336">
        <f>E20*$F$15</f>
        <v>0</v>
      </c>
      <c r="G20" s="353" t="s">
        <v>40</v>
      </c>
      <c r="H20" s="329"/>
      <c r="I20" s="329"/>
      <c r="J20" s="329"/>
      <c r="K20" s="330"/>
    </row>
    <row r="21" spans="1:11">
      <c r="A21" s="333" t="s">
        <v>41</v>
      </c>
      <c r="B21" s="329" t="s">
        <v>42</v>
      </c>
      <c r="C21" s="329"/>
      <c r="D21" s="329"/>
      <c r="E21" s="352"/>
      <c r="F21" s="336">
        <f>E21*$F$15</f>
        <v>0</v>
      </c>
      <c r="G21" s="354"/>
      <c r="H21" s="329"/>
      <c r="I21" s="329"/>
      <c r="J21" s="329"/>
      <c r="K21" s="330"/>
    </row>
    <row r="22" spans="1:11">
      <c r="A22" s="333" t="s">
        <v>43</v>
      </c>
      <c r="B22" s="334" t="s">
        <v>32</v>
      </c>
      <c r="C22" s="334"/>
      <c r="D22" s="334"/>
      <c r="E22" s="334"/>
      <c r="F22" s="355">
        <f>SUM(F18:F21)</f>
        <v>0</v>
      </c>
      <c r="G22" s="354"/>
      <c r="H22" s="329"/>
      <c r="I22" s="329"/>
      <c r="J22" s="329"/>
      <c r="K22" s="330"/>
    </row>
    <row r="23" spans="1:11">
      <c r="A23" s="344"/>
      <c r="B23" s="328"/>
      <c r="C23" s="328"/>
      <c r="D23" s="328"/>
      <c r="E23" s="328"/>
      <c r="F23" s="328"/>
      <c r="G23" s="356"/>
      <c r="H23" s="329"/>
      <c r="I23" s="329"/>
      <c r="J23" s="329"/>
      <c r="K23" s="330"/>
    </row>
    <row r="24" spans="1:11">
      <c r="A24" s="333" t="s">
        <v>44</v>
      </c>
      <c r="B24" s="334" t="s">
        <v>45</v>
      </c>
      <c r="C24" s="334"/>
      <c r="D24" s="334"/>
      <c r="E24" s="334"/>
      <c r="F24" s="334"/>
      <c r="G24" s="357" t="s">
        <v>46</v>
      </c>
      <c r="H24" s="358"/>
      <c r="I24" s="357" t="s">
        <v>47</v>
      </c>
      <c r="J24" s="359"/>
      <c r="K24" s="360"/>
    </row>
    <row r="25" spans="1:11">
      <c r="A25" s="333" t="s">
        <v>48</v>
      </c>
      <c r="B25" s="349" t="s">
        <v>49</v>
      </c>
      <c r="C25" s="350"/>
      <c r="D25" s="351"/>
      <c r="E25" s="352"/>
      <c r="F25" s="336">
        <f>E25*$F$15</f>
        <v>0</v>
      </c>
      <c r="G25" s="337"/>
      <c r="H25" s="361"/>
      <c r="I25" s="362"/>
      <c r="J25" s="363"/>
      <c r="K25" s="364"/>
    </row>
    <row r="26" spans="1:11">
      <c r="A26" s="333" t="s">
        <v>50</v>
      </c>
      <c r="B26" s="329" t="s">
        <v>51</v>
      </c>
      <c r="C26" s="329"/>
      <c r="D26" s="329"/>
      <c r="E26" s="352"/>
      <c r="F26" s="336">
        <f>E26*$F$15</f>
        <v>0</v>
      </c>
      <c r="G26" s="337"/>
      <c r="H26" s="361"/>
      <c r="I26" s="362"/>
      <c r="J26" s="363"/>
      <c r="K26" s="364"/>
    </row>
    <row r="27" spans="1:11">
      <c r="A27" s="333" t="s">
        <v>52</v>
      </c>
      <c r="B27" s="334" t="s">
        <v>45</v>
      </c>
      <c r="C27" s="334"/>
      <c r="D27" s="334"/>
      <c r="E27" s="334"/>
      <c r="F27" s="355">
        <f>SUM(F24:F26)</f>
        <v>0</v>
      </c>
      <c r="G27" s="337"/>
      <c r="H27" s="361"/>
      <c r="I27" s="362"/>
      <c r="J27" s="363"/>
      <c r="K27" s="364"/>
    </row>
    <row r="28" spans="1:11">
      <c r="A28" s="344"/>
      <c r="B28" s="328"/>
      <c r="C28" s="328"/>
      <c r="D28" s="328"/>
      <c r="E28" s="328"/>
      <c r="F28" s="328"/>
      <c r="G28" s="337"/>
      <c r="H28" s="361"/>
      <c r="I28" s="362"/>
      <c r="J28" s="363"/>
      <c r="K28" s="364"/>
    </row>
    <row r="29" spans="1:11">
      <c r="A29" s="333" t="s">
        <v>53</v>
      </c>
      <c r="B29" s="334" t="s">
        <v>54</v>
      </c>
      <c r="C29" s="334"/>
      <c r="D29" s="334"/>
      <c r="E29" s="334"/>
      <c r="F29" s="355">
        <f>SUM(F27,F22,F15)</f>
        <v>0</v>
      </c>
      <c r="G29" s="337"/>
      <c r="H29" s="361"/>
      <c r="I29" s="362"/>
      <c r="J29" s="363"/>
      <c r="K29" s="364"/>
    </row>
    <row r="30" spans="1:11">
      <c r="A30" s="344"/>
      <c r="B30" s="328"/>
      <c r="C30" s="328"/>
      <c r="D30" s="328"/>
      <c r="E30" s="328"/>
      <c r="F30" s="328"/>
      <c r="G30" s="337"/>
      <c r="H30" s="361"/>
      <c r="I30" s="362"/>
      <c r="J30" s="363"/>
      <c r="K30" s="364"/>
    </row>
    <row r="31" spans="1:11">
      <c r="A31" s="333" t="s">
        <v>55</v>
      </c>
      <c r="B31" s="334" t="s">
        <v>56</v>
      </c>
      <c r="C31" s="334"/>
      <c r="D31" s="334"/>
      <c r="E31" s="334"/>
      <c r="F31" s="334"/>
      <c r="G31" s="337"/>
      <c r="H31" s="361"/>
      <c r="I31" s="362"/>
      <c r="J31" s="363"/>
      <c r="K31" s="364"/>
    </row>
    <row r="32" spans="1:11">
      <c r="A32" s="335" t="s">
        <v>57</v>
      </c>
      <c r="B32" s="327" t="s">
        <v>58</v>
      </c>
      <c r="C32" s="336">
        <f>IF(K7="A",F29,0)</f>
        <v>0</v>
      </c>
      <c r="D32" s="352">
        <v>0.15</v>
      </c>
      <c r="E32" s="365"/>
      <c r="F32" s="336">
        <f>D32*C32</f>
        <v>0</v>
      </c>
      <c r="G32" s="337"/>
      <c r="H32" s="361"/>
      <c r="I32" s="362"/>
      <c r="J32" s="363"/>
      <c r="K32" s="364"/>
    </row>
    <row r="33" spans="1:12">
      <c r="A33" s="335" t="s">
        <v>59</v>
      </c>
      <c r="B33" s="327"/>
      <c r="C33" s="336">
        <f>IF(K7="N",F29,0)</f>
        <v>0</v>
      </c>
      <c r="D33" s="352">
        <v>0.21</v>
      </c>
      <c r="E33" s="366"/>
      <c r="F33" s="336">
        <f>D33*C33</f>
        <v>0</v>
      </c>
      <c r="G33" s="367"/>
      <c r="H33" s="368"/>
      <c r="I33" s="369"/>
      <c r="J33" s="370"/>
      <c r="K33" s="371"/>
    </row>
    <row r="34" spans="1:12" ht="13.5" thickBot="1">
      <c r="A34" s="372"/>
      <c r="B34" s="373"/>
      <c r="C34" s="373"/>
      <c r="D34" s="373"/>
      <c r="E34" s="373"/>
      <c r="F34" s="373"/>
      <c r="G34" s="373"/>
      <c r="H34" s="373"/>
      <c r="I34" s="373"/>
      <c r="J34" s="373"/>
      <c r="K34" s="374"/>
    </row>
    <row r="35" spans="1:12" ht="18.5" thickBot="1">
      <c r="A35" s="375" t="s">
        <v>53</v>
      </c>
      <c r="B35" s="376" t="s">
        <v>60</v>
      </c>
      <c r="C35" s="376"/>
      <c r="D35" s="376"/>
      <c r="E35" s="376"/>
      <c r="F35" s="377">
        <f>SUM(F32:F33,F29)</f>
        <v>0</v>
      </c>
      <c r="G35" s="378"/>
      <c r="H35" s="379"/>
      <c r="I35" s="380" t="s">
        <v>61</v>
      </c>
      <c r="J35" s="380"/>
      <c r="K35" s="381">
        <v>42870</v>
      </c>
      <c r="L35" s="382"/>
    </row>
    <row r="36" spans="1:12" ht="6" customHeight="1"/>
    <row r="37" spans="1:12">
      <c r="A37" s="383" t="s">
        <v>62</v>
      </c>
      <c r="G37" s="384"/>
      <c r="H37" s="385"/>
      <c r="I37" s="386"/>
      <c r="J37" s="386"/>
      <c r="K37" s="386"/>
    </row>
  </sheetData>
  <mergeCells count="60">
    <mergeCell ref="B1:C1"/>
    <mergeCell ref="D1:I1"/>
    <mergeCell ref="B2:C2"/>
    <mergeCell ref="D2:I2"/>
    <mergeCell ref="J2:K5"/>
    <mergeCell ref="B3:C3"/>
    <mergeCell ref="D3:I3"/>
    <mergeCell ref="B4:C4"/>
    <mergeCell ref="D4:I4"/>
    <mergeCell ref="B5:C5"/>
    <mergeCell ref="A10:A11"/>
    <mergeCell ref="B10:C11"/>
    <mergeCell ref="D10:F10"/>
    <mergeCell ref="G10:G13"/>
    <mergeCell ref="H10:K10"/>
    <mergeCell ref="B14:C14"/>
    <mergeCell ref="G14:K14"/>
    <mergeCell ref="D5:I5"/>
    <mergeCell ref="B6:C6"/>
    <mergeCell ref="D6:K6"/>
    <mergeCell ref="B7:C7"/>
    <mergeCell ref="D7:G7"/>
    <mergeCell ref="H11:K11"/>
    <mergeCell ref="B12:F12"/>
    <mergeCell ref="H12:K12"/>
    <mergeCell ref="B13:C13"/>
    <mergeCell ref="H13:K13"/>
    <mergeCell ref="B15:C15"/>
    <mergeCell ref="G15:G18"/>
    <mergeCell ref="H15:K15"/>
    <mergeCell ref="A16:F16"/>
    <mergeCell ref="H16:K16"/>
    <mergeCell ref="H17:K17"/>
    <mergeCell ref="B18:D18"/>
    <mergeCell ref="H18:K18"/>
    <mergeCell ref="B19:D19"/>
    <mergeCell ref="G19:K19"/>
    <mergeCell ref="B20:D20"/>
    <mergeCell ref="G20:G23"/>
    <mergeCell ref="H20:K20"/>
    <mergeCell ref="B21:D21"/>
    <mergeCell ref="H21:K21"/>
    <mergeCell ref="B22:E22"/>
    <mergeCell ref="H22:K22"/>
    <mergeCell ref="A23:F23"/>
    <mergeCell ref="H23:K23"/>
    <mergeCell ref="B35:E35"/>
    <mergeCell ref="I35:J35"/>
    <mergeCell ref="B24:F24"/>
    <mergeCell ref="G24:H24"/>
    <mergeCell ref="I24:K24"/>
    <mergeCell ref="B25:D25"/>
    <mergeCell ref="G25:H33"/>
    <mergeCell ref="B26:D26"/>
    <mergeCell ref="B27:E27"/>
    <mergeCell ref="A28:F28"/>
    <mergeCell ref="B29:E29"/>
    <mergeCell ref="A30:F30"/>
    <mergeCell ref="B31:F31"/>
    <mergeCell ref="B32:B3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showGridLines="0" showZeros="0" view="pageBreakPreview" zoomScale="90" workbookViewId="0">
      <selection activeCell="D1" sqref="D1"/>
    </sheetView>
  </sheetViews>
  <sheetFormatPr defaultColWidth="9.1796875" defaultRowHeight="15.5" outlineLevelRow="1"/>
  <cols>
    <col min="1" max="1" width="11.54296875" style="67" customWidth="1"/>
    <col min="2" max="2" width="42.54296875" style="67" customWidth="1"/>
    <col min="3" max="3" width="11.453125" style="67" customWidth="1"/>
    <col min="4" max="4" width="19" style="67" customWidth="1"/>
    <col min="5" max="5" width="8.1796875" style="66" bestFit="1" customWidth="1"/>
    <col min="6" max="16384" width="9.1796875" style="67"/>
  </cols>
  <sheetData>
    <row r="1" spans="1:5" s="47" customFormat="1">
      <c r="A1" s="46" t="s">
        <v>63</v>
      </c>
      <c r="E1" s="48"/>
    </row>
    <row r="3" spans="1:5" s="52" customFormat="1" ht="12.5">
      <c r="A3" s="49" t="s">
        <v>90</v>
      </c>
      <c r="B3" s="263" t="s">
        <v>64</v>
      </c>
      <c r="C3" s="264"/>
      <c r="D3" s="50">
        <f>SUM(D4:D5)</f>
        <v>0</v>
      </c>
      <c r="E3" s="51"/>
    </row>
    <row r="4" spans="1:5" s="52" customFormat="1" ht="12.5" outlineLevel="1">
      <c r="A4" s="53"/>
      <c r="B4" s="54" t="s">
        <v>65</v>
      </c>
      <c r="C4" s="55"/>
      <c r="D4" s="56">
        <f>'SO 01_10'!H11</f>
        <v>0</v>
      </c>
      <c r="E4" s="51"/>
    </row>
    <row r="5" spans="1:5" s="52" customFormat="1" ht="12.5" outlineLevel="1">
      <c r="A5" s="53"/>
      <c r="B5" s="54" t="s">
        <v>110</v>
      </c>
      <c r="C5" s="55"/>
      <c r="D5" s="56">
        <f>'SO 01_10'!H15</f>
        <v>0</v>
      </c>
      <c r="E5" s="51"/>
    </row>
    <row r="6" spans="1:5" s="52" customFormat="1" ht="12.5">
      <c r="A6" s="53"/>
      <c r="B6" s="54"/>
      <c r="C6" s="55"/>
      <c r="D6" s="56"/>
      <c r="E6" s="51"/>
    </row>
    <row r="7" spans="1:5" s="52" customFormat="1" ht="12.5">
      <c r="A7" s="53"/>
      <c r="B7" s="54"/>
      <c r="C7" s="55"/>
      <c r="D7" s="56"/>
      <c r="E7" s="51"/>
    </row>
    <row r="8" spans="1:5" s="52" customFormat="1" ht="12.5">
      <c r="A8" s="53"/>
      <c r="B8" s="54"/>
      <c r="C8" s="55"/>
      <c r="D8" s="56"/>
      <c r="E8" s="51"/>
    </row>
    <row r="9" spans="1:5" s="52" customFormat="1" ht="12.5">
      <c r="A9" s="53"/>
      <c r="C9" s="55"/>
      <c r="D9" s="53"/>
      <c r="E9" s="51"/>
    </row>
    <row r="10" spans="1:5" s="62" customFormat="1">
      <c r="A10" s="57"/>
      <c r="B10" s="58" t="s">
        <v>67</v>
      </c>
      <c r="C10" s="59"/>
      <c r="D10" s="60">
        <f>SUM(D3)</f>
        <v>0</v>
      </c>
      <c r="E10" s="61"/>
    </row>
    <row r="11" spans="1:5">
      <c r="A11" s="63"/>
      <c r="B11" s="64"/>
      <c r="C11" s="65"/>
      <c r="D11" s="63"/>
    </row>
    <row r="12" spans="1:5" ht="15.75" hidden="1" customHeight="1">
      <c r="A12" s="68"/>
      <c r="B12" s="69"/>
      <c r="C12" s="68"/>
      <c r="D12" s="68"/>
    </row>
    <row r="13" spans="1:5" s="47" customFormat="1" ht="15.75" hidden="1" customHeight="1">
      <c r="A13" s="69" t="s">
        <v>68</v>
      </c>
      <c r="B13" s="69"/>
      <c r="C13" s="69"/>
      <c r="D13" s="69"/>
      <c r="E13" s="48"/>
    </row>
    <row r="14" spans="1:5" s="47" customFormat="1" ht="15.75" hidden="1" customHeight="1">
      <c r="A14" s="69"/>
      <c r="B14" s="69"/>
      <c r="C14" s="69"/>
      <c r="D14" s="69"/>
      <c r="E14" s="48"/>
    </row>
    <row r="15" spans="1:5" s="47" customFormat="1" ht="15.75" hidden="1" customHeight="1">
      <c r="A15" s="69"/>
      <c r="B15" s="69"/>
      <c r="C15" s="69"/>
      <c r="D15" s="69"/>
      <c r="E15" s="48"/>
    </row>
    <row r="16" spans="1:5" ht="15" hidden="1" customHeight="1">
      <c r="A16" s="70"/>
      <c r="C16" s="70"/>
      <c r="D16" s="70"/>
    </row>
    <row r="17" spans="1:4" ht="15" hidden="1" customHeight="1">
      <c r="A17" s="63"/>
      <c r="B17" s="64" t="s">
        <v>69</v>
      </c>
      <c r="C17" s="65"/>
      <c r="D17" s="71">
        <f>D10</f>
        <v>0</v>
      </c>
    </row>
    <row r="18" spans="1:4" ht="15" hidden="1" customHeight="1">
      <c r="A18" s="63"/>
      <c r="B18" s="64" t="s">
        <v>70</v>
      </c>
      <c r="C18" s="65"/>
      <c r="D18" s="71">
        <v>0</v>
      </c>
    </row>
    <row r="19" spans="1:4" ht="15.75" hidden="1" customHeight="1">
      <c r="A19" s="63"/>
      <c r="B19" s="72" t="s">
        <v>67</v>
      </c>
      <c r="C19" s="73"/>
      <c r="D19" s="74">
        <f>SUM(D17:D18)</f>
        <v>0</v>
      </c>
    </row>
    <row r="20" spans="1:4" hidden="1">
      <c r="A20" s="63"/>
      <c r="B20" s="64"/>
      <c r="C20" s="65"/>
      <c r="D20" s="63"/>
    </row>
    <row r="21" spans="1:4" hidden="1">
      <c r="A21" s="63"/>
      <c r="B21" s="64" t="s">
        <v>56</v>
      </c>
      <c r="C21" s="75">
        <v>0.19</v>
      </c>
      <c r="D21" s="71">
        <f>C21*D19</f>
        <v>0</v>
      </c>
    </row>
    <row r="22" spans="1:4" hidden="1">
      <c r="A22" s="63"/>
      <c r="B22" s="64"/>
      <c r="C22" s="65"/>
      <c r="D22" s="63"/>
    </row>
    <row r="23" spans="1:4" hidden="1">
      <c r="A23" s="76"/>
      <c r="B23" s="58" t="s">
        <v>71</v>
      </c>
      <c r="C23" s="59"/>
      <c r="D23" s="60">
        <f>SUM(D19:D21)</f>
        <v>0</v>
      </c>
    </row>
    <row r="24" spans="1:4" hidden="1"/>
  </sheetData>
  <mergeCells count="1">
    <mergeCell ref="B3:C3"/>
  </mergeCells>
  <printOptions horizontalCentered="1"/>
  <pageMargins left="0.78740157480314965" right="0.39370078740157483" top="1.0236220472440944" bottom="0.70866141732283472" header="0.51181102362204722" footer="0.51181102362204722"/>
  <pageSetup paperSize="9" orientation="landscape" r:id="rId1"/>
  <headerFooter alignWithMargins="0">
    <oddHeader xml:space="preserve">&amp;L&amp;"Times New Roman CE,Tučné"Změna vstupu s lékárnou do areálu nemocnice Jičín
SO 01 Provizorní vrátnice&amp;"Times New Roman CE,Obyčejné"
Rekapitulace&amp;R&amp;"Times New Roman CE,Tučné"Celkové náklady stavby - rozpočet&amp;"Times New Roman CE,Obyčejné"
</oddHeader>
    <oddFooter>&amp;C&amp;P / &amp;N&amp;Rrevize 0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5"/>
  <sheetViews>
    <sheetView showGridLines="0" showZeros="0" view="pageBreakPreview" zoomScaleNormal="75" zoomScaleSheetLayoutView="100" workbookViewId="0">
      <selection activeCell="G10" sqref="G10"/>
    </sheetView>
  </sheetViews>
  <sheetFormatPr defaultColWidth="9.1796875" defaultRowHeight="18.649999999999999" customHeight="1"/>
  <cols>
    <col min="1" max="1" width="5.54296875" style="196" customWidth="1"/>
    <col min="2" max="2" width="4.54296875" style="197" bestFit="1" customWidth="1"/>
    <col min="3" max="3" width="13.54296875" style="197" customWidth="1"/>
    <col min="4" max="4" width="47.453125" style="197" customWidth="1"/>
    <col min="5" max="5" width="9.453125" style="198" bestFit="1" customWidth="1"/>
    <col min="6" max="6" width="8.54296875" style="196" customWidth="1"/>
    <col min="7" max="7" width="11.453125" style="199" customWidth="1"/>
    <col min="8" max="8" width="14" style="200" bestFit="1" customWidth="1"/>
    <col min="9" max="9" width="9.453125" style="121" customWidth="1"/>
    <col min="10" max="10" width="99.453125" style="122" customWidth="1"/>
    <col min="11" max="16384" width="9.1796875" style="121"/>
  </cols>
  <sheetData>
    <row r="1" spans="1:10" ht="18.649999999999999" customHeight="1">
      <c r="A1" s="269" t="s">
        <v>72</v>
      </c>
      <c r="B1" s="270"/>
      <c r="C1" s="273" t="s">
        <v>73</v>
      </c>
      <c r="D1" s="273" t="s">
        <v>74</v>
      </c>
      <c r="E1" s="275" t="s">
        <v>75</v>
      </c>
      <c r="F1" s="273" t="s">
        <v>76</v>
      </c>
      <c r="G1" s="273" t="s">
        <v>77</v>
      </c>
      <c r="H1" s="265" t="s">
        <v>78</v>
      </c>
    </row>
    <row r="2" spans="1:10" ht="18.649999999999999" customHeight="1" thickBot="1">
      <c r="A2" s="271"/>
      <c r="B2" s="272"/>
      <c r="C2" s="274"/>
      <c r="D2" s="274"/>
      <c r="E2" s="276"/>
      <c r="F2" s="274"/>
      <c r="G2" s="274"/>
      <c r="H2" s="266"/>
    </row>
    <row r="3" spans="1:10" ht="18.649999999999999" customHeight="1" thickBot="1">
      <c r="A3" s="267"/>
      <c r="B3" s="268"/>
      <c r="C3" s="123"/>
      <c r="D3" s="124"/>
      <c r="E3" s="125"/>
      <c r="F3" s="126"/>
      <c r="G3" s="127" t="s">
        <v>79</v>
      </c>
      <c r="H3" s="128">
        <f>SUM(H4:H16)/2</f>
        <v>0</v>
      </c>
    </row>
    <row r="4" spans="1:10" ht="18.649999999999999" customHeight="1">
      <c r="A4" s="129"/>
      <c r="B4" s="130"/>
      <c r="C4" s="131"/>
      <c r="D4" s="132"/>
      <c r="E4" s="133"/>
      <c r="F4" s="134"/>
      <c r="G4" s="135"/>
      <c r="H4" s="136"/>
    </row>
    <row r="5" spans="1:10" s="145" customFormat="1" ht="18.649999999999999" customHeight="1">
      <c r="A5" s="137"/>
      <c r="B5" s="138"/>
      <c r="C5" s="139"/>
      <c r="D5" s="140" t="s">
        <v>65</v>
      </c>
      <c r="E5" s="141"/>
      <c r="F5" s="142"/>
      <c r="G5" s="143"/>
      <c r="H5" s="144"/>
      <c r="J5" s="146"/>
    </row>
    <row r="6" spans="1:10" s="153" customFormat="1" ht="18.649999999999999" customHeight="1">
      <c r="A6" s="137"/>
      <c r="B6" s="147">
        <v>1</v>
      </c>
      <c r="C6" s="147" t="s">
        <v>131</v>
      </c>
      <c r="D6" s="148" t="s">
        <v>132</v>
      </c>
      <c r="E6" s="149">
        <v>1</v>
      </c>
      <c r="F6" s="150" t="s">
        <v>84</v>
      </c>
      <c r="G6" s="151"/>
      <c r="H6" s="152">
        <f t="shared" ref="H6:H10" si="0">G6*E6</f>
        <v>0</v>
      </c>
      <c r="J6" s="154"/>
    </row>
    <row r="7" spans="1:10" s="153" customFormat="1" ht="18.649999999999999" customHeight="1">
      <c r="A7" s="137"/>
      <c r="B7" s="147">
        <v>2</v>
      </c>
      <c r="C7" s="147" t="s">
        <v>92</v>
      </c>
      <c r="D7" s="148" t="s">
        <v>133</v>
      </c>
      <c r="E7" s="149">
        <v>10</v>
      </c>
      <c r="F7" s="150" t="s">
        <v>134</v>
      </c>
      <c r="G7" s="151"/>
      <c r="H7" s="152">
        <f t="shared" si="0"/>
        <v>0</v>
      </c>
      <c r="J7" s="154"/>
    </row>
    <row r="8" spans="1:10" s="153" customFormat="1" ht="18.649999999999999" customHeight="1">
      <c r="A8" s="137"/>
      <c r="B8" s="147">
        <v>3</v>
      </c>
      <c r="C8" s="258" t="s">
        <v>203</v>
      </c>
      <c r="D8" s="259" t="s">
        <v>204</v>
      </c>
      <c r="E8" s="260">
        <v>10</v>
      </c>
      <c r="F8" s="261" t="s">
        <v>134</v>
      </c>
      <c r="G8" s="1"/>
      <c r="H8" s="262">
        <f t="shared" si="0"/>
        <v>0</v>
      </c>
      <c r="J8" s="154"/>
    </row>
    <row r="9" spans="1:10" s="153" customFormat="1" ht="18.649999999999999" customHeight="1">
      <c r="A9" s="137"/>
      <c r="B9" s="147">
        <v>4</v>
      </c>
      <c r="C9" s="147" t="s">
        <v>93</v>
      </c>
      <c r="D9" s="148" t="s">
        <v>151</v>
      </c>
      <c r="E9" s="149">
        <v>1</v>
      </c>
      <c r="F9" s="150" t="s">
        <v>84</v>
      </c>
      <c r="G9" s="1">
        <f>'SO 01_20'!F44</f>
        <v>0</v>
      </c>
      <c r="H9" s="152">
        <f t="shared" si="0"/>
        <v>0</v>
      </c>
      <c r="J9" s="154"/>
    </row>
    <row r="10" spans="1:10" s="153" customFormat="1" ht="70">
      <c r="A10" s="137"/>
      <c r="B10" s="147">
        <v>5</v>
      </c>
      <c r="C10" s="147" t="s">
        <v>83</v>
      </c>
      <c r="D10" s="148" t="s">
        <v>150</v>
      </c>
      <c r="E10" s="149">
        <v>1</v>
      </c>
      <c r="F10" s="150" t="s">
        <v>84</v>
      </c>
      <c r="G10" s="151"/>
      <c r="H10" s="152">
        <f t="shared" si="0"/>
        <v>0</v>
      </c>
      <c r="J10" s="154"/>
    </row>
    <row r="11" spans="1:10" s="145" customFormat="1" ht="18.649999999999999" customHeight="1">
      <c r="A11" s="137"/>
      <c r="B11" s="138"/>
      <c r="C11" s="139"/>
      <c r="D11" s="140" t="s">
        <v>65</v>
      </c>
      <c r="E11" s="141"/>
      <c r="F11" s="142"/>
      <c r="G11" s="143"/>
      <c r="H11" s="144">
        <f>SUM(H6:H10)</f>
        <v>0</v>
      </c>
      <c r="J11" s="146"/>
    </row>
    <row r="12" spans="1:10" s="153" customFormat="1" ht="18.649999999999999" customHeight="1">
      <c r="A12" s="155"/>
      <c r="B12" s="156"/>
      <c r="C12" s="157"/>
      <c r="D12" s="158"/>
      <c r="E12" s="159"/>
      <c r="F12" s="160"/>
      <c r="G12" s="161"/>
      <c r="H12" s="162"/>
      <c r="J12" s="154"/>
    </row>
    <row r="13" spans="1:10" s="153" customFormat="1" ht="18.649999999999999" customHeight="1">
      <c r="A13" s="163"/>
      <c r="B13" s="147"/>
      <c r="C13" s="139"/>
      <c r="D13" s="140" t="s">
        <v>110</v>
      </c>
      <c r="E13" s="141"/>
      <c r="F13" s="142"/>
      <c r="G13" s="143"/>
      <c r="H13" s="144"/>
      <c r="J13" s="154"/>
    </row>
    <row r="14" spans="1:10" s="153" customFormat="1" ht="18.649999999999999" customHeight="1">
      <c r="A14" s="137"/>
      <c r="B14" s="147">
        <v>6</v>
      </c>
      <c r="C14" s="147" t="s">
        <v>149</v>
      </c>
      <c r="D14" s="148" t="s">
        <v>109</v>
      </c>
      <c r="E14" s="149">
        <v>1</v>
      </c>
      <c r="F14" s="150" t="s">
        <v>84</v>
      </c>
      <c r="G14" s="1">
        <f>'SO 01_30'!G6</f>
        <v>0</v>
      </c>
      <c r="H14" s="152">
        <f t="shared" ref="H14" si="1">G14*E14</f>
        <v>0</v>
      </c>
      <c r="J14" s="154"/>
    </row>
    <row r="15" spans="1:10" s="153" customFormat="1" ht="18.649999999999999" customHeight="1">
      <c r="A15" s="163"/>
      <c r="B15" s="138"/>
      <c r="C15" s="139"/>
      <c r="D15" s="140" t="s">
        <v>110</v>
      </c>
      <c r="E15" s="141"/>
      <c r="F15" s="142"/>
      <c r="G15" s="143"/>
      <c r="H15" s="144">
        <f>SUM(H14:H14)</f>
        <v>0</v>
      </c>
      <c r="J15" s="154"/>
    </row>
    <row r="16" spans="1:10" s="172" customFormat="1" ht="18.649999999999999" customHeight="1">
      <c r="A16" s="164"/>
      <c r="B16" s="165"/>
      <c r="C16" s="166"/>
      <c r="D16" s="167"/>
      <c r="E16" s="168"/>
      <c r="F16" s="169"/>
      <c r="G16" s="170"/>
      <c r="H16" s="171"/>
      <c r="J16" s="173"/>
    </row>
    <row r="17" spans="1:10" s="172" customFormat="1" ht="18.649999999999999" customHeight="1">
      <c r="A17" s="174"/>
      <c r="B17" s="175"/>
      <c r="C17" s="175"/>
      <c r="D17" s="176" t="s">
        <v>85</v>
      </c>
      <c r="E17" s="177"/>
      <c r="F17" s="169"/>
      <c r="G17" s="178"/>
      <c r="H17" s="179"/>
      <c r="J17" s="173"/>
    </row>
    <row r="18" spans="1:10" s="172" customFormat="1" ht="18.649999999999999" customHeight="1">
      <c r="A18" s="180"/>
      <c r="B18" s="181"/>
      <c r="C18" s="181"/>
      <c r="D18" s="182" t="s">
        <v>87</v>
      </c>
      <c r="E18" s="183"/>
      <c r="F18" s="184"/>
      <c r="G18" s="185"/>
      <c r="H18" s="186"/>
      <c r="J18" s="173"/>
    </row>
    <row r="19" spans="1:10" s="172" customFormat="1" ht="18.649999999999999" customHeight="1">
      <c r="A19" s="180"/>
      <c r="B19" s="181"/>
      <c r="C19" s="181"/>
      <c r="D19" s="182" t="s">
        <v>86</v>
      </c>
      <c r="E19" s="183"/>
      <c r="F19" s="184"/>
      <c r="G19" s="185"/>
      <c r="H19" s="186"/>
      <c r="J19" s="173"/>
    </row>
    <row r="20" spans="1:10" s="194" customFormat="1" ht="18.649999999999999" customHeight="1" thickBot="1">
      <c r="A20" s="187"/>
      <c r="B20" s="188"/>
      <c r="C20" s="188"/>
      <c r="D20" s="189"/>
      <c r="E20" s="190"/>
      <c r="F20" s="191"/>
      <c r="G20" s="192"/>
      <c r="H20" s="193"/>
      <c r="J20" s="195"/>
    </row>
    <row r="21" spans="1:10" s="194" customFormat="1" ht="18.649999999999999" customHeight="1">
      <c r="A21" s="196"/>
      <c r="B21" s="197"/>
      <c r="C21" s="197"/>
      <c r="D21" s="197"/>
      <c r="E21" s="198"/>
      <c r="F21" s="196"/>
      <c r="G21" s="199"/>
      <c r="H21" s="200"/>
      <c r="J21" s="195"/>
    </row>
    <row r="22" spans="1:10" s="194" customFormat="1" ht="18.649999999999999" customHeight="1">
      <c r="A22" s="201"/>
      <c r="B22" s="197"/>
      <c r="C22" s="197"/>
      <c r="D22" s="197"/>
      <c r="E22" s="198"/>
      <c r="F22" s="196"/>
      <c r="G22" s="199"/>
      <c r="H22" s="200"/>
      <c r="J22" s="195"/>
    </row>
    <row r="23" spans="1:10" s="172" customFormat="1" ht="18.649999999999999" customHeight="1">
      <c r="A23" s="196"/>
      <c r="B23" s="197"/>
      <c r="C23" s="197"/>
      <c r="D23" s="197"/>
      <c r="E23" s="198"/>
      <c r="F23" s="196"/>
      <c r="G23" s="199"/>
      <c r="H23" s="200"/>
      <c r="J23" s="173"/>
    </row>
    <row r="24" spans="1:10" s="172" customFormat="1" ht="18.649999999999999" customHeight="1">
      <c r="A24" s="196"/>
      <c r="B24" s="197"/>
      <c r="C24" s="197"/>
      <c r="D24" s="197"/>
      <c r="E24" s="198"/>
      <c r="F24" s="196"/>
      <c r="G24" s="199"/>
      <c r="H24" s="200"/>
      <c r="J24" s="173"/>
    </row>
    <row r="25" spans="1:10" s="172" customFormat="1" ht="18.649999999999999" customHeight="1">
      <c r="A25" s="196"/>
      <c r="B25" s="197"/>
      <c r="C25" s="197"/>
      <c r="D25" s="197"/>
      <c r="E25" s="198"/>
      <c r="F25" s="196"/>
      <c r="G25" s="199"/>
      <c r="H25" s="200"/>
      <c r="J25" s="173"/>
    </row>
    <row r="26" spans="1:10" s="172" customFormat="1" ht="18.649999999999999" customHeight="1">
      <c r="A26" s="196"/>
      <c r="B26" s="197"/>
      <c r="C26" s="197"/>
      <c r="D26" s="197"/>
      <c r="E26" s="198"/>
      <c r="F26" s="196"/>
      <c r="G26" s="199"/>
      <c r="H26" s="200"/>
      <c r="J26" s="173"/>
    </row>
    <row r="27" spans="1:10" s="172" customFormat="1" ht="18.649999999999999" customHeight="1">
      <c r="A27" s="196"/>
      <c r="B27" s="197"/>
      <c r="C27" s="197"/>
      <c r="D27" s="197"/>
      <c r="E27" s="198"/>
      <c r="F27" s="196"/>
      <c r="G27" s="199"/>
      <c r="H27" s="200"/>
      <c r="J27" s="173"/>
    </row>
    <row r="28" spans="1:10" s="172" customFormat="1" ht="18.649999999999999" customHeight="1">
      <c r="A28" s="196"/>
      <c r="B28" s="197"/>
      <c r="C28" s="197"/>
      <c r="D28" s="197"/>
      <c r="E28" s="198"/>
      <c r="F28" s="196"/>
      <c r="G28" s="199"/>
      <c r="H28" s="200"/>
      <c r="J28" s="173"/>
    </row>
    <row r="29" spans="1:10" s="172" customFormat="1" ht="18.649999999999999" customHeight="1">
      <c r="A29" s="196"/>
      <c r="B29" s="197"/>
      <c r="C29" s="197"/>
      <c r="D29" s="197"/>
      <c r="E29" s="198"/>
      <c r="F29" s="196"/>
      <c r="G29" s="199"/>
      <c r="H29" s="200"/>
      <c r="J29" s="173"/>
    </row>
    <row r="30" spans="1:10" s="172" customFormat="1" ht="18.649999999999999" customHeight="1">
      <c r="A30" s="196"/>
      <c r="B30" s="197"/>
      <c r="C30" s="197"/>
      <c r="D30" s="197"/>
      <c r="E30" s="198"/>
      <c r="F30" s="196"/>
      <c r="G30" s="199"/>
      <c r="H30" s="200"/>
      <c r="J30" s="173"/>
    </row>
    <row r="31" spans="1:10" s="172" customFormat="1" ht="18.649999999999999" customHeight="1">
      <c r="A31" s="196"/>
      <c r="B31" s="197"/>
      <c r="C31" s="197"/>
      <c r="D31" s="197"/>
      <c r="E31" s="198"/>
      <c r="F31" s="196"/>
      <c r="G31" s="199"/>
      <c r="H31" s="200"/>
      <c r="J31" s="173"/>
    </row>
    <row r="32" spans="1:10" s="172" customFormat="1" ht="18.649999999999999" customHeight="1">
      <c r="A32" s="196"/>
      <c r="B32" s="197"/>
      <c r="C32" s="197"/>
      <c r="D32" s="197"/>
      <c r="E32" s="198"/>
      <c r="F32" s="196"/>
      <c r="G32" s="199"/>
      <c r="H32" s="200"/>
      <c r="J32" s="173"/>
    </row>
    <row r="33" spans="1:10" s="172" customFormat="1" ht="18.649999999999999" customHeight="1">
      <c r="A33" s="196"/>
      <c r="B33" s="197"/>
      <c r="C33" s="197"/>
      <c r="D33" s="197"/>
      <c r="E33" s="198"/>
      <c r="F33" s="196"/>
      <c r="G33" s="199"/>
      <c r="H33" s="200"/>
      <c r="J33" s="173"/>
    </row>
    <row r="34" spans="1:10" s="172" customFormat="1" ht="18.649999999999999" customHeight="1">
      <c r="A34" s="196"/>
      <c r="B34" s="197"/>
      <c r="C34" s="197"/>
      <c r="D34" s="197"/>
      <c r="E34" s="198"/>
      <c r="F34" s="196"/>
      <c r="G34" s="199"/>
      <c r="H34" s="200"/>
      <c r="J34" s="173"/>
    </row>
    <row r="35" spans="1:10" s="172" customFormat="1" ht="18.649999999999999" customHeight="1">
      <c r="A35" s="196"/>
      <c r="B35" s="197"/>
      <c r="C35" s="197"/>
      <c r="D35" s="197"/>
      <c r="E35" s="198"/>
      <c r="F35" s="196"/>
      <c r="G35" s="199"/>
      <c r="H35" s="200"/>
      <c r="J35" s="173"/>
    </row>
    <row r="36" spans="1:10" s="172" customFormat="1" ht="18.649999999999999" customHeight="1">
      <c r="A36" s="196"/>
      <c r="B36" s="197"/>
      <c r="C36" s="197"/>
      <c r="D36" s="197"/>
      <c r="E36" s="198"/>
      <c r="F36" s="196"/>
      <c r="G36" s="199"/>
      <c r="H36" s="200"/>
      <c r="J36" s="173"/>
    </row>
    <row r="37" spans="1:10" s="172" customFormat="1" ht="18.649999999999999" customHeight="1">
      <c r="A37" s="196"/>
      <c r="B37" s="197"/>
      <c r="C37" s="197"/>
      <c r="D37" s="197"/>
      <c r="E37" s="198"/>
      <c r="F37" s="196"/>
      <c r="G37" s="199"/>
      <c r="H37" s="200"/>
      <c r="J37" s="173"/>
    </row>
    <row r="38" spans="1:10" s="194" customFormat="1" ht="18.649999999999999" customHeight="1">
      <c r="A38" s="196"/>
      <c r="B38" s="197"/>
      <c r="C38" s="197"/>
      <c r="D38" s="197"/>
      <c r="E38" s="198"/>
      <c r="F38" s="196"/>
      <c r="G38" s="199"/>
      <c r="H38" s="200"/>
      <c r="J38" s="195"/>
    </row>
    <row r="39" spans="1:10" s="202" customFormat="1" ht="18.649999999999999" customHeight="1">
      <c r="A39" s="196"/>
      <c r="B39" s="197"/>
      <c r="C39" s="197"/>
      <c r="D39" s="197"/>
      <c r="E39" s="198"/>
      <c r="F39" s="196"/>
      <c r="G39" s="199"/>
      <c r="H39" s="200"/>
      <c r="J39" s="203"/>
    </row>
    <row r="40" spans="1:10" s="194" customFormat="1" ht="18.649999999999999" customHeight="1">
      <c r="A40" s="196"/>
      <c r="B40" s="197"/>
      <c r="C40" s="197"/>
      <c r="D40" s="197"/>
      <c r="E40" s="198"/>
      <c r="F40" s="196"/>
      <c r="G40" s="199"/>
      <c r="H40" s="200"/>
      <c r="J40" s="195"/>
    </row>
    <row r="41" spans="1:10" s="172" customFormat="1" ht="18.649999999999999" customHeight="1">
      <c r="A41" s="196"/>
      <c r="B41" s="197"/>
      <c r="C41" s="197"/>
      <c r="D41" s="197"/>
      <c r="E41" s="198"/>
      <c r="F41" s="196"/>
      <c r="G41" s="199"/>
      <c r="H41" s="200"/>
      <c r="J41" s="173"/>
    </row>
    <row r="42" spans="1:10" s="172" customFormat="1" ht="18.649999999999999" customHeight="1">
      <c r="A42" s="196"/>
      <c r="B42" s="197"/>
      <c r="C42" s="197"/>
      <c r="D42" s="197"/>
      <c r="E42" s="198"/>
      <c r="F42" s="196"/>
      <c r="G42" s="199"/>
      <c r="H42" s="200"/>
      <c r="J42" s="173"/>
    </row>
    <row r="43" spans="1:10" s="194" customFormat="1" ht="18.649999999999999" customHeight="1">
      <c r="A43" s="196"/>
      <c r="B43" s="197"/>
      <c r="C43" s="197"/>
      <c r="D43" s="197"/>
      <c r="E43" s="198"/>
      <c r="F43" s="196"/>
      <c r="G43" s="199"/>
      <c r="H43" s="200"/>
      <c r="J43" s="195"/>
    </row>
    <row r="44" spans="1:10" s="202" customFormat="1" ht="18.649999999999999" customHeight="1">
      <c r="A44" s="196"/>
      <c r="B44" s="197"/>
      <c r="C44" s="197"/>
      <c r="D44" s="197"/>
      <c r="E44" s="198"/>
      <c r="F44" s="196"/>
      <c r="G44" s="199"/>
      <c r="H44" s="200"/>
      <c r="J44" s="203"/>
    </row>
    <row r="45" spans="1:10" s="194" customFormat="1" ht="18.649999999999999" customHeight="1">
      <c r="A45" s="196"/>
      <c r="B45" s="197"/>
      <c r="C45" s="197"/>
      <c r="D45" s="197"/>
      <c r="E45" s="198"/>
      <c r="F45" s="196"/>
      <c r="G45" s="199"/>
      <c r="H45" s="200"/>
      <c r="J45" s="195"/>
    </row>
    <row r="46" spans="1:10" s="172" customFormat="1" ht="18.649999999999999" customHeight="1">
      <c r="A46" s="196"/>
      <c r="B46" s="197"/>
      <c r="C46" s="197"/>
      <c r="D46" s="197"/>
      <c r="E46" s="198"/>
      <c r="F46" s="196"/>
      <c r="G46" s="199"/>
      <c r="H46" s="200"/>
      <c r="J46" s="173"/>
    </row>
    <row r="47" spans="1:10" s="172" customFormat="1" ht="18.649999999999999" customHeight="1">
      <c r="A47" s="196"/>
      <c r="B47" s="197"/>
      <c r="C47" s="197"/>
      <c r="D47" s="197"/>
      <c r="E47" s="198"/>
      <c r="F47" s="196"/>
      <c r="G47" s="199"/>
      <c r="H47" s="200"/>
      <c r="J47" s="173"/>
    </row>
    <row r="48" spans="1:10" s="194" customFormat="1" ht="18.649999999999999" customHeight="1">
      <c r="A48" s="196"/>
      <c r="B48" s="197"/>
      <c r="C48" s="197"/>
      <c r="D48" s="197"/>
      <c r="E48" s="198"/>
      <c r="F48" s="196"/>
      <c r="G48" s="199"/>
      <c r="H48" s="200"/>
      <c r="J48" s="195"/>
    </row>
    <row r="49" spans="1:10" s="202" customFormat="1" ht="18.649999999999999" customHeight="1">
      <c r="A49" s="196"/>
      <c r="B49" s="197"/>
      <c r="C49" s="197"/>
      <c r="D49" s="197"/>
      <c r="E49" s="198"/>
      <c r="F49" s="196"/>
      <c r="G49" s="199"/>
      <c r="H49" s="200"/>
      <c r="J49" s="203"/>
    </row>
    <row r="50" spans="1:10" s="202" customFormat="1" ht="18.649999999999999" customHeight="1">
      <c r="A50" s="196"/>
      <c r="B50" s="197"/>
      <c r="C50" s="197"/>
      <c r="D50" s="197"/>
      <c r="E50" s="198"/>
      <c r="F50" s="196"/>
      <c r="G50" s="199"/>
      <c r="H50" s="200"/>
      <c r="J50" s="203"/>
    </row>
    <row r="51" spans="1:10" s="202" customFormat="1" ht="18.649999999999999" customHeight="1">
      <c r="A51" s="196"/>
      <c r="B51" s="197"/>
      <c r="C51" s="197"/>
      <c r="D51" s="197"/>
      <c r="E51" s="198"/>
      <c r="F51" s="196"/>
      <c r="G51" s="199"/>
      <c r="H51" s="200"/>
      <c r="I51" s="172"/>
      <c r="J51" s="203"/>
    </row>
    <row r="52" spans="1:10" s="202" customFormat="1" ht="18.649999999999999" customHeight="1">
      <c r="A52" s="196"/>
      <c r="B52" s="197"/>
      <c r="C52" s="197"/>
      <c r="D52" s="197"/>
      <c r="E52" s="198"/>
      <c r="F52" s="196"/>
      <c r="G52" s="199"/>
      <c r="H52" s="200"/>
      <c r="I52" s="172"/>
      <c r="J52" s="203"/>
    </row>
    <row r="53" spans="1:10" s="202" customFormat="1" ht="18.649999999999999" customHeight="1">
      <c r="A53" s="196"/>
      <c r="B53" s="197"/>
      <c r="C53" s="197"/>
      <c r="D53" s="197"/>
      <c r="E53" s="198"/>
      <c r="F53" s="196"/>
      <c r="G53" s="199"/>
      <c r="H53" s="200"/>
      <c r="J53" s="203"/>
    </row>
    <row r="54" spans="1:10" s="202" customFormat="1" ht="18.649999999999999" customHeight="1">
      <c r="A54" s="196"/>
      <c r="B54" s="197"/>
      <c r="C54" s="197"/>
      <c r="D54" s="197"/>
      <c r="E54" s="198"/>
      <c r="F54" s="196"/>
      <c r="G54" s="199"/>
      <c r="H54" s="200"/>
      <c r="J54" s="203"/>
    </row>
    <row r="55" spans="1:10" s="194" customFormat="1" ht="18.649999999999999" customHeight="1">
      <c r="A55" s="196"/>
      <c r="B55" s="197"/>
      <c r="C55" s="197"/>
      <c r="D55" s="197"/>
      <c r="E55" s="198"/>
      <c r="F55" s="196"/>
      <c r="G55" s="199"/>
      <c r="H55" s="200"/>
      <c r="J55" s="195"/>
    </row>
    <row r="56" spans="1:10" s="172" customFormat="1" ht="18.649999999999999" customHeight="1">
      <c r="A56" s="196"/>
      <c r="B56" s="197"/>
      <c r="C56" s="197"/>
      <c r="D56" s="197"/>
      <c r="E56" s="198"/>
      <c r="F56" s="196"/>
      <c r="G56" s="199"/>
      <c r="H56" s="200"/>
      <c r="J56" s="173"/>
    </row>
    <row r="57" spans="1:10" s="172" customFormat="1" ht="18.649999999999999" customHeight="1">
      <c r="A57" s="196"/>
      <c r="B57" s="197"/>
      <c r="C57" s="197"/>
      <c r="D57" s="197"/>
      <c r="E57" s="198"/>
      <c r="F57" s="196"/>
      <c r="G57" s="199"/>
      <c r="H57" s="200"/>
      <c r="J57" s="173"/>
    </row>
    <row r="58" spans="1:10" s="172" customFormat="1" ht="18.649999999999999" customHeight="1">
      <c r="A58" s="196"/>
      <c r="B58" s="197"/>
      <c r="C58" s="197"/>
      <c r="D58" s="197"/>
      <c r="E58" s="198"/>
      <c r="F58" s="196"/>
      <c r="G58" s="199"/>
      <c r="H58" s="200"/>
      <c r="J58" s="173"/>
    </row>
    <row r="59" spans="1:10" s="172" customFormat="1" ht="18.649999999999999" customHeight="1">
      <c r="A59" s="196"/>
      <c r="B59" s="197"/>
      <c r="C59" s="197"/>
      <c r="D59" s="197"/>
      <c r="E59" s="198"/>
      <c r="F59" s="196"/>
      <c r="G59" s="199"/>
      <c r="H59" s="200"/>
      <c r="J59" s="173"/>
    </row>
    <row r="60" spans="1:10" s="172" customFormat="1" ht="18.649999999999999" customHeight="1">
      <c r="A60" s="196"/>
      <c r="B60" s="197"/>
      <c r="C60" s="197"/>
      <c r="D60" s="197"/>
      <c r="E60" s="198"/>
      <c r="F60" s="196"/>
      <c r="G60" s="199"/>
      <c r="H60" s="200"/>
      <c r="J60" s="173"/>
    </row>
    <row r="61" spans="1:10" s="172" customFormat="1" ht="18.649999999999999" customHeight="1">
      <c r="A61" s="196"/>
      <c r="B61" s="197"/>
      <c r="C61" s="197"/>
      <c r="D61" s="197"/>
      <c r="E61" s="198"/>
      <c r="F61" s="196"/>
      <c r="G61" s="199"/>
      <c r="H61" s="200"/>
      <c r="J61" s="173"/>
    </row>
    <row r="62" spans="1:10" s="172" customFormat="1" ht="18.649999999999999" customHeight="1">
      <c r="A62" s="196"/>
      <c r="B62" s="197"/>
      <c r="C62" s="197"/>
      <c r="D62" s="197"/>
      <c r="E62" s="198"/>
      <c r="F62" s="196"/>
      <c r="G62" s="199"/>
      <c r="H62" s="200"/>
      <c r="J62" s="173"/>
    </row>
    <row r="63" spans="1:10" s="172" customFormat="1" ht="18.649999999999999" customHeight="1">
      <c r="A63" s="196"/>
      <c r="B63" s="197"/>
      <c r="C63" s="197"/>
      <c r="D63" s="197"/>
      <c r="E63" s="198"/>
      <c r="F63" s="196"/>
      <c r="G63" s="199"/>
      <c r="H63" s="200"/>
      <c r="J63" s="173"/>
    </row>
    <row r="64" spans="1:10" s="194" customFormat="1" ht="18.649999999999999" customHeight="1">
      <c r="A64" s="196"/>
      <c r="B64" s="197"/>
      <c r="C64" s="197"/>
      <c r="D64" s="197"/>
      <c r="E64" s="198"/>
      <c r="F64" s="196"/>
      <c r="G64" s="199"/>
      <c r="H64" s="200"/>
      <c r="J64" s="195"/>
    </row>
    <row r="65" spans="1:10" s="202" customFormat="1" ht="18.649999999999999" customHeight="1">
      <c r="A65" s="196"/>
      <c r="B65" s="197"/>
      <c r="C65" s="197"/>
      <c r="D65" s="197"/>
      <c r="E65" s="198"/>
      <c r="F65" s="196"/>
      <c r="G65" s="199"/>
      <c r="H65" s="200"/>
      <c r="J65" s="203"/>
    </row>
  </sheetData>
  <mergeCells count="8">
    <mergeCell ref="H1:H2"/>
    <mergeCell ref="A3:B3"/>
    <mergeCell ref="A1:B2"/>
    <mergeCell ref="C1:C2"/>
    <mergeCell ref="D1:D2"/>
    <mergeCell ref="E1:E2"/>
    <mergeCell ref="F1:F2"/>
    <mergeCell ref="G1:G2"/>
  </mergeCells>
  <pageMargins left="0.43307086614173229" right="0.23622047244094491" top="0.6692913385826772" bottom="0.51181102362204722" header="0.31496062992125984" footer="0.31496062992125984"/>
  <pageSetup paperSize="9" scale="80" orientation="portrait" r:id="rId1"/>
  <headerFooter alignWithMargins="0">
    <oddHeader xml:space="preserve">&amp;L&amp;"Times New Roman CE,Tučné"Změna vstupu s lékárnou do areálu nemocnice Jičín
SO 01 Provizorní vrátnice&amp;R&amp;"Times New Roman CE,Tučné" Celkové náklady stavby - rozpočet&amp;"Times New Roman CE,Obyčejné"
</oddHeader>
    <oddFooter>&amp;C&amp;P /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5"/>
  <sheetViews>
    <sheetView topLeftCell="A40" workbookViewId="0">
      <selection activeCell="B13" sqref="B13"/>
    </sheetView>
  </sheetViews>
  <sheetFormatPr defaultColWidth="8.7265625" defaultRowHeight="15.5"/>
  <cols>
    <col min="1" max="1" width="8.453125" style="251" customWidth="1"/>
    <col min="2" max="2" width="59.26953125" style="251" customWidth="1"/>
    <col min="3" max="4" width="10.1796875" style="251" customWidth="1"/>
    <col min="5" max="5" width="12.1796875" style="253" customWidth="1"/>
    <col min="6" max="6" width="14.26953125" style="253" customWidth="1"/>
    <col min="7" max="7" width="87.54296875" style="251" customWidth="1"/>
    <col min="8" max="256" width="8.7265625" style="217"/>
    <col min="257" max="257" width="8.453125" style="217" customWidth="1"/>
    <col min="258" max="258" width="59.26953125" style="217" customWidth="1"/>
    <col min="259" max="260" width="10.1796875" style="217" customWidth="1"/>
    <col min="261" max="261" width="12.1796875" style="217" customWidth="1"/>
    <col min="262" max="262" width="14.26953125" style="217" customWidth="1"/>
    <col min="263" max="263" width="87.54296875" style="217" customWidth="1"/>
    <col min="264" max="512" width="8.7265625" style="217"/>
    <col min="513" max="513" width="8.453125" style="217" customWidth="1"/>
    <col min="514" max="514" width="59.26953125" style="217" customWidth="1"/>
    <col min="515" max="516" width="10.1796875" style="217" customWidth="1"/>
    <col min="517" max="517" width="12.1796875" style="217" customWidth="1"/>
    <col min="518" max="518" width="14.26953125" style="217" customWidth="1"/>
    <col min="519" max="519" width="87.54296875" style="217" customWidth="1"/>
    <col min="520" max="768" width="8.7265625" style="217"/>
    <col min="769" max="769" width="8.453125" style="217" customWidth="1"/>
    <col min="770" max="770" width="59.26953125" style="217" customWidth="1"/>
    <col min="771" max="772" width="10.1796875" style="217" customWidth="1"/>
    <col min="773" max="773" width="12.1796875" style="217" customWidth="1"/>
    <col min="774" max="774" width="14.26953125" style="217" customWidth="1"/>
    <col min="775" max="775" width="87.54296875" style="217" customWidth="1"/>
    <col min="776" max="1024" width="8.7265625" style="217"/>
    <col min="1025" max="1025" width="8.453125" style="217" customWidth="1"/>
    <col min="1026" max="1026" width="59.26953125" style="217" customWidth="1"/>
    <col min="1027" max="1028" width="10.1796875" style="217" customWidth="1"/>
    <col min="1029" max="1029" width="12.1796875" style="217" customWidth="1"/>
    <col min="1030" max="1030" width="14.26953125" style="217" customWidth="1"/>
    <col min="1031" max="1031" width="87.54296875" style="217" customWidth="1"/>
    <col min="1032" max="1280" width="8.7265625" style="217"/>
    <col min="1281" max="1281" width="8.453125" style="217" customWidth="1"/>
    <col min="1282" max="1282" width="59.26953125" style="217" customWidth="1"/>
    <col min="1283" max="1284" width="10.1796875" style="217" customWidth="1"/>
    <col min="1285" max="1285" width="12.1796875" style="217" customWidth="1"/>
    <col min="1286" max="1286" width="14.26953125" style="217" customWidth="1"/>
    <col min="1287" max="1287" width="87.54296875" style="217" customWidth="1"/>
    <col min="1288" max="1536" width="8.7265625" style="217"/>
    <col min="1537" max="1537" width="8.453125" style="217" customWidth="1"/>
    <col min="1538" max="1538" width="59.26953125" style="217" customWidth="1"/>
    <col min="1539" max="1540" width="10.1796875" style="217" customWidth="1"/>
    <col min="1541" max="1541" width="12.1796875" style="217" customWidth="1"/>
    <col min="1542" max="1542" width="14.26953125" style="217" customWidth="1"/>
    <col min="1543" max="1543" width="87.54296875" style="217" customWidth="1"/>
    <col min="1544" max="1792" width="8.7265625" style="217"/>
    <col min="1793" max="1793" width="8.453125" style="217" customWidth="1"/>
    <col min="1794" max="1794" width="59.26953125" style="217" customWidth="1"/>
    <col min="1795" max="1796" width="10.1796875" style="217" customWidth="1"/>
    <col min="1797" max="1797" width="12.1796875" style="217" customWidth="1"/>
    <col min="1798" max="1798" width="14.26953125" style="217" customWidth="1"/>
    <col min="1799" max="1799" width="87.54296875" style="217" customWidth="1"/>
    <col min="1800" max="2048" width="8.7265625" style="217"/>
    <col min="2049" max="2049" width="8.453125" style="217" customWidth="1"/>
    <col min="2050" max="2050" width="59.26953125" style="217" customWidth="1"/>
    <col min="2051" max="2052" width="10.1796875" style="217" customWidth="1"/>
    <col min="2053" max="2053" width="12.1796875" style="217" customWidth="1"/>
    <col min="2054" max="2054" width="14.26953125" style="217" customWidth="1"/>
    <col min="2055" max="2055" width="87.54296875" style="217" customWidth="1"/>
    <col min="2056" max="2304" width="8.7265625" style="217"/>
    <col min="2305" max="2305" width="8.453125" style="217" customWidth="1"/>
    <col min="2306" max="2306" width="59.26953125" style="217" customWidth="1"/>
    <col min="2307" max="2308" width="10.1796875" style="217" customWidth="1"/>
    <col min="2309" max="2309" width="12.1796875" style="217" customWidth="1"/>
    <col min="2310" max="2310" width="14.26953125" style="217" customWidth="1"/>
    <col min="2311" max="2311" width="87.54296875" style="217" customWidth="1"/>
    <col min="2312" max="2560" width="8.7265625" style="217"/>
    <col min="2561" max="2561" width="8.453125" style="217" customWidth="1"/>
    <col min="2562" max="2562" width="59.26953125" style="217" customWidth="1"/>
    <col min="2563" max="2564" width="10.1796875" style="217" customWidth="1"/>
    <col min="2565" max="2565" width="12.1796875" style="217" customWidth="1"/>
    <col min="2566" max="2566" width="14.26953125" style="217" customWidth="1"/>
    <col min="2567" max="2567" width="87.54296875" style="217" customWidth="1"/>
    <col min="2568" max="2816" width="8.7265625" style="217"/>
    <col min="2817" max="2817" width="8.453125" style="217" customWidth="1"/>
    <col min="2818" max="2818" width="59.26953125" style="217" customWidth="1"/>
    <col min="2819" max="2820" width="10.1796875" style="217" customWidth="1"/>
    <col min="2821" max="2821" width="12.1796875" style="217" customWidth="1"/>
    <col min="2822" max="2822" width="14.26953125" style="217" customWidth="1"/>
    <col min="2823" max="2823" width="87.54296875" style="217" customWidth="1"/>
    <col min="2824" max="3072" width="8.7265625" style="217"/>
    <col min="3073" max="3073" width="8.453125" style="217" customWidth="1"/>
    <col min="3074" max="3074" width="59.26953125" style="217" customWidth="1"/>
    <col min="3075" max="3076" width="10.1796875" style="217" customWidth="1"/>
    <col min="3077" max="3077" width="12.1796875" style="217" customWidth="1"/>
    <col min="3078" max="3078" width="14.26953125" style="217" customWidth="1"/>
    <col min="3079" max="3079" width="87.54296875" style="217" customWidth="1"/>
    <col min="3080" max="3328" width="8.7265625" style="217"/>
    <col min="3329" max="3329" width="8.453125" style="217" customWidth="1"/>
    <col min="3330" max="3330" width="59.26953125" style="217" customWidth="1"/>
    <col min="3331" max="3332" width="10.1796875" style="217" customWidth="1"/>
    <col min="3333" max="3333" width="12.1796875" style="217" customWidth="1"/>
    <col min="3334" max="3334" width="14.26953125" style="217" customWidth="1"/>
    <col min="3335" max="3335" width="87.54296875" style="217" customWidth="1"/>
    <col min="3336" max="3584" width="8.7265625" style="217"/>
    <col min="3585" max="3585" width="8.453125" style="217" customWidth="1"/>
    <col min="3586" max="3586" width="59.26953125" style="217" customWidth="1"/>
    <col min="3587" max="3588" width="10.1796875" style="217" customWidth="1"/>
    <col min="3589" max="3589" width="12.1796875" style="217" customWidth="1"/>
    <col min="3590" max="3590" width="14.26953125" style="217" customWidth="1"/>
    <col min="3591" max="3591" width="87.54296875" style="217" customWidth="1"/>
    <col min="3592" max="3840" width="8.7265625" style="217"/>
    <col min="3841" max="3841" width="8.453125" style="217" customWidth="1"/>
    <col min="3842" max="3842" width="59.26953125" style="217" customWidth="1"/>
    <col min="3843" max="3844" width="10.1796875" style="217" customWidth="1"/>
    <col min="3845" max="3845" width="12.1796875" style="217" customWidth="1"/>
    <col min="3846" max="3846" width="14.26953125" style="217" customWidth="1"/>
    <col min="3847" max="3847" width="87.54296875" style="217" customWidth="1"/>
    <col min="3848" max="4096" width="8.7265625" style="217"/>
    <col min="4097" max="4097" width="8.453125" style="217" customWidth="1"/>
    <col min="4098" max="4098" width="59.26953125" style="217" customWidth="1"/>
    <col min="4099" max="4100" width="10.1796875" style="217" customWidth="1"/>
    <col min="4101" max="4101" width="12.1796875" style="217" customWidth="1"/>
    <col min="4102" max="4102" width="14.26953125" style="217" customWidth="1"/>
    <col min="4103" max="4103" width="87.54296875" style="217" customWidth="1"/>
    <col min="4104" max="4352" width="8.7265625" style="217"/>
    <col min="4353" max="4353" width="8.453125" style="217" customWidth="1"/>
    <col min="4354" max="4354" width="59.26953125" style="217" customWidth="1"/>
    <col min="4355" max="4356" width="10.1796875" style="217" customWidth="1"/>
    <col min="4357" max="4357" width="12.1796875" style="217" customWidth="1"/>
    <col min="4358" max="4358" width="14.26953125" style="217" customWidth="1"/>
    <col min="4359" max="4359" width="87.54296875" style="217" customWidth="1"/>
    <col min="4360" max="4608" width="8.7265625" style="217"/>
    <col min="4609" max="4609" width="8.453125" style="217" customWidth="1"/>
    <col min="4610" max="4610" width="59.26953125" style="217" customWidth="1"/>
    <col min="4611" max="4612" width="10.1796875" style="217" customWidth="1"/>
    <col min="4613" max="4613" width="12.1796875" style="217" customWidth="1"/>
    <col min="4614" max="4614" width="14.26953125" style="217" customWidth="1"/>
    <col min="4615" max="4615" width="87.54296875" style="217" customWidth="1"/>
    <col min="4616" max="4864" width="8.7265625" style="217"/>
    <col min="4865" max="4865" width="8.453125" style="217" customWidth="1"/>
    <col min="4866" max="4866" width="59.26953125" style="217" customWidth="1"/>
    <col min="4867" max="4868" width="10.1796875" style="217" customWidth="1"/>
    <col min="4869" max="4869" width="12.1796875" style="217" customWidth="1"/>
    <col min="4870" max="4870" width="14.26953125" style="217" customWidth="1"/>
    <col min="4871" max="4871" width="87.54296875" style="217" customWidth="1"/>
    <col min="4872" max="5120" width="8.7265625" style="217"/>
    <col min="5121" max="5121" width="8.453125" style="217" customWidth="1"/>
    <col min="5122" max="5122" width="59.26953125" style="217" customWidth="1"/>
    <col min="5123" max="5124" width="10.1796875" style="217" customWidth="1"/>
    <col min="5125" max="5125" width="12.1796875" style="217" customWidth="1"/>
    <col min="5126" max="5126" width="14.26953125" style="217" customWidth="1"/>
    <col min="5127" max="5127" width="87.54296875" style="217" customWidth="1"/>
    <col min="5128" max="5376" width="8.7265625" style="217"/>
    <col min="5377" max="5377" width="8.453125" style="217" customWidth="1"/>
    <col min="5378" max="5378" width="59.26953125" style="217" customWidth="1"/>
    <col min="5379" max="5380" width="10.1796875" style="217" customWidth="1"/>
    <col min="5381" max="5381" width="12.1796875" style="217" customWidth="1"/>
    <col min="5382" max="5382" width="14.26953125" style="217" customWidth="1"/>
    <col min="5383" max="5383" width="87.54296875" style="217" customWidth="1"/>
    <col min="5384" max="5632" width="8.7265625" style="217"/>
    <col min="5633" max="5633" width="8.453125" style="217" customWidth="1"/>
    <col min="5634" max="5634" width="59.26953125" style="217" customWidth="1"/>
    <col min="5635" max="5636" width="10.1796875" style="217" customWidth="1"/>
    <col min="5637" max="5637" width="12.1796875" style="217" customWidth="1"/>
    <col min="5638" max="5638" width="14.26953125" style="217" customWidth="1"/>
    <col min="5639" max="5639" width="87.54296875" style="217" customWidth="1"/>
    <col min="5640" max="5888" width="8.7265625" style="217"/>
    <col min="5889" max="5889" width="8.453125" style="217" customWidth="1"/>
    <col min="5890" max="5890" width="59.26953125" style="217" customWidth="1"/>
    <col min="5891" max="5892" width="10.1796875" style="217" customWidth="1"/>
    <col min="5893" max="5893" width="12.1796875" style="217" customWidth="1"/>
    <col min="5894" max="5894" width="14.26953125" style="217" customWidth="1"/>
    <col min="5895" max="5895" width="87.54296875" style="217" customWidth="1"/>
    <col min="5896" max="6144" width="8.7265625" style="217"/>
    <col min="6145" max="6145" width="8.453125" style="217" customWidth="1"/>
    <col min="6146" max="6146" width="59.26953125" style="217" customWidth="1"/>
    <col min="6147" max="6148" width="10.1796875" style="217" customWidth="1"/>
    <col min="6149" max="6149" width="12.1796875" style="217" customWidth="1"/>
    <col min="6150" max="6150" width="14.26953125" style="217" customWidth="1"/>
    <col min="6151" max="6151" width="87.54296875" style="217" customWidth="1"/>
    <col min="6152" max="6400" width="8.7265625" style="217"/>
    <col min="6401" max="6401" width="8.453125" style="217" customWidth="1"/>
    <col min="6402" max="6402" width="59.26953125" style="217" customWidth="1"/>
    <col min="6403" max="6404" width="10.1796875" style="217" customWidth="1"/>
    <col min="6405" max="6405" width="12.1796875" style="217" customWidth="1"/>
    <col min="6406" max="6406" width="14.26953125" style="217" customWidth="1"/>
    <col min="6407" max="6407" width="87.54296875" style="217" customWidth="1"/>
    <col min="6408" max="6656" width="8.7265625" style="217"/>
    <col min="6657" max="6657" width="8.453125" style="217" customWidth="1"/>
    <col min="6658" max="6658" width="59.26953125" style="217" customWidth="1"/>
    <col min="6659" max="6660" width="10.1796875" style="217" customWidth="1"/>
    <col min="6661" max="6661" width="12.1796875" style="217" customWidth="1"/>
    <col min="6662" max="6662" width="14.26953125" style="217" customWidth="1"/>
    <col min="6663" max="6663" width="87.54296875" style="217" customWidth="1"/>
    <col min="6664" max="6912" width="8.7265625" style="217"/>
    <col min="6913" max="6913" width="8.453125" style="217" customWidth="1"/>
    <col min="6914" max="6914" width="59.26953125" style="217" customWidth="1"/>
    <col min="6915" max="6916" width="10.1796875" style="217" customWidth="1"/>
    <col min="6917" max="6917" width="12.1796875" style="217" customWidth="1"/>
    <col min="6918" max="6918" width="14.26953125" style="217" customWidth="1"/>
    <col min="6919" max="6919" width="87.54296875" style="217" customWidth="1"/>
    <col min="6920" max="7168" width="8.7265625" style="217"/>
    <col min="7169" max="7169" width="8.453125" style="217" customWidth="1"/>
    <col min="7170" max="7170" width="59.26953125" style="217" customWidth="1"/>
    <col min="7171" max="7172" width="10.1796875" style="217" customWidth="1"/>
    <col min="7173" max="7173" width="12.1796875" style="217" customWidth="1"/>
    <col min="7174" max="7174" width="14.26953125" style="217" customWidth="1"/>
    <col min="7175" max="7175" width="87.54296875" style="217" customWidth="1"/>
    <col min="7176" max="7424" width="8.7265625" style="217"/>
    <col min="7425" max="7425" width="8.453125" style="217" customWidth="1"/>
    <col min="7426" max="7426" width="59.26953125" style="217" customWidth="1"/>
    <col min="7427" max="7428" width="10.1796875" style="217" customWidth="1"/>
    <col min="7429" max="7429" width="12.1796875" style="217" customWidth="1"/>
    <col min="7430" max="7430" width="14.26953125" style="217" customWidth="1"/>
    <col min="7431" max="7431" width="87.54296875" style="217" customWidth="1"/>
    <col min="7432" max="7680" width="8.7265625" style="217"/>
    <col min="7681" max="7681" width="8.453125" style="217" customWidth="1"/>
    <col min="7682" max="7682" width="59.26953125" style="217" customWidth="1"/>
    <col min="7683" max="7684" width="10.1796875" style="217" customWidth="1"/>
    <col min="7685" max="7685" width="12.1796875" style="217" customWidth="1"/>
    <col min="7686" max="7686" width="14.26953125" style="217" customWidth="1"/>
    <col min="7687" max="7687" width="87.54296875" style="217" customWidth="1"/>
    <col min="7688" max="7936" width="8.7265625" style="217"/>
    <col min="7937" max="7937" width="8.453125" style="217" customWidth="1"/>
    <col min="7938" max="7938" width="59.26953125" style="217" customWidth="1"/>
    <col min="7939" max="7940" width="10.1796875" style="217" customWidth="1"/>
    <col min="7941" max="7941" width="12.1796875" style="217" customWidth="1"/>
    <col min="7942" max="7942" width="14.26953125" style="217" customWidth="1"/>
    <col min="7943" max="7943" width="87.54296875" style="217" customWidth="1"/>
    <col min="7944" max="8192" width="8.7265625" style="217"/>
    <col min="8193" max="8193" width="8.453125" style="217" customWidth="1"/>
    <col min="8194" max="8194" width="59.26953125" style="217" customWidth="1"/>
    <col min="8195" max="8196" width="10.1796875" style="217" customWidth="1"/>
    <col min="8197" max="8197" width="12.1796875" style="217" customWidth="1"/>
    <col min="8198" max="8198" width="14.26953125" style="217" customWidth="1"/>
    <col min="8199" max="8199" width="87.54296875" style="217" customWidth="1"/>
    <col min="8200" max="8448" width="8.7265625" style="217"/>
    <col min="8449" max="8449" width="8.453125" style="217" customWidth="1"/>
    <col min="8450" max="8450" width="59.26953125" style="217" customWidth="1"/>
    <col min="8451" max="8452" width="10.1796875" style="217" customWidth="1"/>
    <col min="8453" max="8453" width="12.1796875" style="217" customWidth="1"/>
    <col min="8454" max="8454" width="14.26953125" style="217" customWidth="1"/>
    <col min="8455" max="8455" width="87.54296875" style="217" customWidth="1"/>
    <col min="8456" max="8704" width="8.7265625" style="217"/>
    <col min="8705" max="8705" width="8.453125" style="217" customWidth="1"/>
    <col min="8706" max="8706" width="59.26953125" style="217" customWidth="1"/>
    <col min="8707" max="8708" width="10.1796875" style="217" customWidth="1"/>
    <col min="8709" max="8709" width="12.1796875" style="217" customWidth="1"/>
    <col min="8710" max="8710" width="14.26953125" style="217" customWidth="1"/>
    <col min="8711" max="8711" width="87.54296875" style="217" customWidth="1"/>
    <col min="8712" max="8960" width="8.7265625" style="217"/>
    <col min="8961" max="8961" width="8.453125" style="217" customWidth="1"/>
    <col min="8962" max="8962" width="59.26953125" style="217" customWidth="1"/>
    <col min="8963" max="8964" width="10.1796875" style="217" customWidth="1"/>
    <col min="8965" max="8965" width="12.1796875" style="217" customWidth="1"/>
    <col min="8966" max="8966" width="14.26953125" style="217" customWidth="1"/>
    <col min="8967" max="8967" width="87.54296875" style="217" customWidth="1"/>
    <col min="8968" max="9216" width="8.7265625" style="217"/>
    <col min="9217" max="9217" width="8.453125" style="217" customWidth="1"/>
    <col min="9218" max="9218" width="59.26953125" style="217" customWidth="1"/>
    <col min="9219" max="9220" width="10.1796875" style="217" customWidth="1"/>
    <col min="9221" max="9221" width="12.1796875" style="217" customWidth="1"/>
    <col min="9222" max="9222" width="14.26953125" style="217" customWidth="1"/>
    <col min="9223" max="9223" width="87.54296875" style="217" customWidth="1"/>
    <col min="9224" max="9472" width="8.7265625" style="217"/>
    <col min="9473" max="9473" width="8.453125" style="217" customWidth="1"/>
    <col min="9474" max="9474" width="59.26953125" style="217" customWidth="1"/>
    <col min="9475" max="9476" width="10.1796875" style="217" customWidth="1"/>
    <col min="9477" max="9477" width="12.1796875" style="217" customWidth="1"/>
    <col min="9478" max="9478" width="14.26953125" style="217" customWidth="1"/>
    <col min="9479" max="9479" width="87.54296875" style="217" customWidth="1"/>
    <col min="9480" max="9728" width="8.7265625" style="217"/>
    <col min="9729" max="9729" width="8.453125" style="217" customWidth="1"/>
    <col min="9730" max="9730" width="59.26953125" style="217" customWidth="1"/>
    <col min="9731" max="9732" width="10.1796875" style="217" customWidth="1"/>
    <col min="9733" max="9733" width="12.1796875" style="217" customWidth="1"/>
    <col min="9734" max="9734" width="14.26953125" style="217" customWidth="1"/>
    <col min="9735" max="9735" width="87.54296875" style="217" customWidth="1"/>
    <col min="9736" max="9984" width="8.7265625" style="217"/>
    <col min="9985" max="9985" width="8.453125" style="217" customWidth="1"/>
    <col min="9986" max="9986" width="59.26953125" style="217" customWidth="1"/>
    <col min="9987" max="9988" width="10.1796875" style="217" customWidth="1"/>
    <col min="9989" max="9989" width="12.1796875" style="217" customWidth="1"/>
    <col min="9990" max="9990" width="14.26953125" style="217" customWidth="1"/>
    <col min="9991" max="9991" width="87.54296875" style="217" customWidth="1"/>
    <col min="9992" max="10240" width="8.7265625" style="217"/>
    <col min="10241" max="10241" width="8.453125" style="217" customWidth="1"/>
    <col min="10242" max="10242" width="59.26953125" style="217" customWidth="1"/>
    <col min="10243" max="10244" width="10.1796875" style="217" customWidth="1"/>
    <col min="10245" max="10245" width="12.1796875" style="217" customWidth="1"/>
    <col min="10246" max="10246" width="14.26953125" style="217" customWidth="1"/>
    <col min="10247" max="10247" width="87.54296875" style="217" customWidth="1"/>
    <col min="10248" max="10496" width="8.7265625" style="217"/>
    <col min="10497" max="10497" width="8.453125" style="217" customWidth="1"/>
    <col min="10498" max="10498" width="59.26953125" style="217" customWidth="1"/>
    <col min="10499" max="10500" width="10.1796875" style="217" customWidth="1"/>
    <col min="10501" max="10501" width="12.1796875" style="217" customWidth="1"/>
    <col min="10502" max="10502" width="14.26953125" style="217" customWidth="1"/>
    <col min="10503" max="10503" width="87.54296875" style="217" customWidth="1"/>
    <col min="10504" max="10752" width="8.7265625" style="217"/>
    <col min="10753" max="10753" width="8.453125" style="217" customWidth="1"/>
    <col min="10754" max="10754" width="59.26953125" style="217" customWidth="1"/>
    <col min="10755" max="10756" width="10.1796875" style="217" customWidth="1"/>
    <col min="10757" max="10757" width="12.1796875" style="217" customWidth="1"/>
    <col min="10758" max="10758" width="14.26953125" style="217" customWidth="1"/>
    <col min="10759" max="10759" width="87.54296875" style="217" customWidth="1"/>
    <col min="10760" max="11008" width="8.7265625" style="217"/>
    <col min="11009" max="11009" width="8.453125" style="217" customWidth="1"/>
    <col min="11010" max="11010" width="59.26953125" style="217" customWidth="1"/>
    <col min="11011" max="11012" width="10.1796875" style="217" customWidth="1"/>
    <col min="11013" max="11013" width="12.1796875" style="217" customWidth="1"/>
    <col min="11014" max="11014" width="14.26953125" style="217" customWidth="1"/>
    <col min="11015" max="11015" width="87.54296875" style="217" customWidth="1"/>
    <col min="11016" max="11264" width="8.7265625" style="217"/>
    <col min="11265" max="11265" width="8.453125" style="217" customWidth="1"/>
    <col min="11266" max="11266" width="59.26953125" style="217" customWidth="1"/>
    <col min="11267" max="11268" width="10.1796875" style="217" customWidth="1"/>
    <col min="11269" max="11269" width="12.1796875" style="217" customWidth="1"/>
    <col min="11270" max="11270" width="14.26953125" style="217" customWidth="1"/>
    <col min="11271" max="11271" width="87.54296875" style="217" customWidth="1"/>
    <col min="11272" max="11520" width="8.7265625" style="217"/>
    <col min="11521" max="11521" width="8.453125" style="217" customWidth="1"/>
    <col min="11522" max="11522" width="59.26953125" style="217" customWidth="1"/>
    <col min="11523" max="11524" width="10.1796875" style="217" customWidth="1"/>
    <col min="11525" max="11525" width="12.1796875" style="217" customWidth="1"/>
    <col min="11526" max="11526" width="14.26953125" style="217" customWidth="1"/>
    <col min="11527" max="11527" width="87.54296875" style="217" customWidth="1"/>
    <col min="11528" max="11776" width="8.7265625" style="217"/>
    <col min="11777" max="11777" width="8.453125" style="217" customWidth="1"/>
    <col min="11778" max="11778" width="59.26953125" style="217" customWidth="1"/>
    <col min="11779" max="11780" width="10.1796875" style="217" customWidth="1"/>
    <col min="11781" max="11781" width="12.1796875" style="217" customWidth="1"/>
    <col min="11782" max="11782" width="14.26953125" style="217" customWidth="1"/>
    <col min="11783" max="11783" width="87.54296875" style="217" customWidth="1"/>
    <col min="11784" max="12032" width="8.7265625" style="217"/>
    <col min="12033" max="12033" width="8.453125" style="217" customWidth="1"/>
    <col min="12034" max="12034" width="59.26953125" style="217" customWidth="1"/>
    <col min="12035" max="12036" width="10.1796875" style="217" customWidth="1"/>
    <col min="12037" max="12037" width="12.1796875" style="217" customWidth="1"/>
    <col min="12038" max="12038" width="14.26953125" style="217" customWidth="1"/>
    <col min="12039" max="12039" width="87.54296875" style="217" customWidth="1"/>
    <col min="12040" max="12288" width="8.7265625" style="217"/>
    <col min="12289" max="12289" width="8.453125" style="217" customWidth="1"/>
    <col min="12290" max="12290" width="59.26953125" style="217" customWidth="1"/>
    <col min="12291" max="12292" width="10.1796875" style="217" customWidth="1"/>
    <col min="12293" max="12293" width="12.1796875" style="217" customWidth="1"/>
    <col min="12294" max="12294" width="14.26953125" style="217" customWidth="1"/>
    <col min="12295" max="12295" width="87.54296875" style="217" customWidth="1"/>
    <col min="12296" max="12544" width="8.7265625" style="217"/>
    <col min="12545" max="12545" width="8.453125" style="217" customWidth="1"/>
    <col min="12546" max="12546" width="59.26953125" style="217" customWidth="1"/>
    <col min="12547" max="12548" width="10.1796875" style="217" customWidth="1"/>
    <col min="12549" max="12549" width="12.1796875" style="217" customWidth="1"/>
    <col min="12550" max="12550" width="14.26953125" style="217" customWidth="1"/>
    <col min="12551" max="12551" width="87.54296875" style="217" customWidth="1"/>
    <col min="12552" max="12800" width="8.7265625" style="217"/>
    <col min="12801" max="12801" width="8.453125" style="217" customWidth="1"/>
    <col min="12802" max="12802" width="59.26953125" style="217" customWidth="1"/>
    <col min="12803" max="12804" width="10.1796875" style="217" customWidth="1"/>
    <col min="12805" max="12805" width="12.1796875" style="217" customWidth="1"/>
    <col min="12806" max="12806" width="14.26953125" style="217" customWidth="1"/>
    <col min="12807" max="12807" width="87.54296875" style="217" customWidth="1"/>
    <col min="12808" max="13056" width="8.7265625" style="217"/>
    <col min="13057" max="13057" width="8.453125" style="217" customWidth="1"/>
    <col min="13058" max="13058" width="59.26953125" style="217" customWidth="1"/>
    <col min="13059" max="13060" width="10.1796875" style="217" customWidth="1"/>
    <col min="13061" max="13061" width="12.1796875" style="217" customWidth="1"/>
    <col min="13062" max="13062" width="14.26953125" style="217" customWidth="1"/>
    <col min="13063" max="13063" width="87.54296875" style="217" customWidth="1"/>
    <col min="13064" max="13312" width="8.7265625" style="217"/>
    <col min="13313" max="13313" width="8.453125" style="217" customWidth="1"/>
    <col min="13314" max="13314" width="59.26953125" style="217" customWidth="1"/>
    <col min="13315" max="13316" width="10.1796875" style="217" customWidth="1"/>
    <col min="13317" max="13317" width="12.1796875" style="217" customWidth="1"/>
    <col min="13318" max="13318" width="14.26953125" style="217" customWidth="1"/>
    <col min="13319" max="13319" width="87.54296875" style="217" customWidth="1"/>
    <col min="13320" max="13568" width="8.7265625" style="217"/>
    <col min="13569" max="13569" width="8.453125" style="217" customWidth="1"/>
    <col min="13570" max="13570" width="59.26953125" style="217" customWidth="1"/>
    <col min="13571" max="13572" width="10.1796875" style="217" customWidth="1"/>
    <col min="13573" max="13573" width="12.1796875" style="217" customWidth="1"/>
    <col min="13574" max="13574" width="14.26953125" style="217" customWidth="1"/>
    <col min="13575" max="13575" width="87.54296875" style="217" customWidth="1"/>
    <col min="13576" max="13824" width="8.7265625" style="217"/>
    <col min="13825" max="13825" width="8.453125" style="217" customWidth="1"/>
    <col min="13826" max="13826" width="59.26953125" style="217" customWidth="1"/>
    <col min="13827" max="13828" width="10.1796875" style="217" customWidth="1"/>
    <col min="13829" max="13829" width="12.1796875" style="217" customWidth="1"/>
    <col min="13830" max="13830" width="14.26953125" style="217" customWidth="1"/>
    <col min="13831" max="13831" width="87.54296875" style="217" customWidth="1"/>
    <col min="13832" max="14080" width="8.7265625" style="217"/>
    <col min="14081" max="14081" width="8.453125" style="217" customWidth="1"/>
    <col min="14082" max="14082" width="59.26953125" style="217" customWidth="1"/>
    <col min="14083" max="14084" width="10.1796875" style="217" customWidth="1"/>
    <col min="14085" max="14085" width="12.1796875" style="217" customWidth="1"/>
    <col min="14086" max="14086" width="14.26953125" style="217" customWidth="1"/>
    <col min="14087" max="14087" width="87.54296875" style="217" customWidth="1"/>
    <col min="14088" max="14336" width="8.7265625" style="217"/>
    <col min="14337" max="14337" width="8.453125" style="217" customWidth="1"/>
    <col min="14338" max="14338" width="59.26953125" style="217" customWidth="1"/>
    <col min="14339" max="14340" width="10.1796875" style="217" customWidth="1"/>
    <col min="14341" max="14341" width="12.1796875" style="217" customWidth="1"/>
    <col min="14342" max="14342" width="14.26953125" style="217" customWidth="1"/>
    <col min="14343" max="14343" width="87.54296875" style="217" customWidth="1"/>
    <col min="14344" max="14592" width="8.7265625" style="217"/>
    <col min="14593" max="14593" width="8.453125" style="217" customWidth="1"/>
    <col min="14594" max="14594" width="59.26953125" style="217" customWidth="1"/>
    <col min="14595" max="14596" width="10.1796875" style="217" customWidth="1"/>
    <col min="14597" max="14597" width="12.1796875" style="217" customWidth="1"/>
    <col min="14598" max="14598" width="14.26953125" style="217" customWidth="1"/>
    <col min="14599" max="14599" width="87.54296875" style="217" customWidth="1"/>
    <col min="14600" max="14848" width="8.7265625" style="217"/>
    <col min="14849" max="14849" width="8.453125" style="217" customWidth="1"/>
    <col min="14850" max="14850" width="59.26953125" style="217" customWidth="1"/>
    <col min="14851" max="14852" width="10.1796875" style="217" customWidth="1"/>
    <col min="14853" max="14853" width="12.1796875" style="217" customWidth="1"/>
    <col min="14854" max="14854" width="14.26953125" style="217" customWidth="1"/>
    <col min="14855" max="14855" width="87.54296875" style="217" customWidth="1"/>
    <col min="14856" max="15104" width="8.7265625" style="217"/>
    <col min="15105" max="15105" width="8.453125" style="217" customWidth="1"/>
    <col min="15106" max="15106" width="59.26953125" style="217" customWidth="1"/>
    <col min="15107" max="15108" width="10.1796875" style="217" customWidth="1"/>
    <col min="15109" max="15109" width="12.1796875" style="217" customWidth="1"/>
    <col min="15110" max="15110" width="14.26953125" style="217" customWidth="1"/>
    <col min="15111" max="15111" width="87.54296875" style="217" customWidth="1"/>
    <col min="15112" max="15360" width="8.7265625" style="217"/>
    <col min="15361" max="15361" width="8.453125" style="217" customWidth="1"/>
    <col min="15362" max="15362" width="59.26953125" style="217" customWidth="1"/>
    <col min="15363" max="15364" width="10.1796875" style="217" customWidth="1"/>
    <col min="15365" max="15365" width="12.1796875" style="217" customWidth="1"/>
    <col min="15366" max="15366" width="14.26953125" style="217" customWidth="1"/>
    <col min="15367" max="15367" width="87.54296875" style="217" customWidth="1"/>
    <col min="15368" max="15616" width="8.7265625" style="217"/>
    <col min="15617" max="15617" width="8.453125" style="217" customWidth="1"/>
    <col min="15618" max="15618" width="59.26953125" style="217" customWidth="1"/>
    <col min="15619" max="15620" width="10.1796875" style="217" customWidth="1"/>
    <col min="15621" max="15621" width="12.1796875" style="217" customWidth="1"/>
    <col min="15622" max="15622" width="14.26953125" style="217" customWidth="1"/>
    <col min="15623" max="15623" width="87.54296875" style="217" customWidth="1"/>
    <col min="15624" max="15872" width="8.7265625" style="217"/>
    <col min="15873" max="15873" width="8.453125" style="217" customWidth="1"/>
    <col min="15874" max="15874" width="59.26953125" style="217" customWidth="1"/>
    <col min="15875" max="15876" width="10.1796875" style="217" customWidth="1"/>
    <col min="15877" max="15877" width="12.1796875" style="217" customWidth="1"/>
    <col min="15878" max="15878" width="14.26953125" style="217" customWidth="1"/>
    <col min="15879" max="15879" width="87.54296875" style="217" customWidth="1"/>
    <col min="15880" max="16128" width="8.7265625" style="217"/>
    <col min="16129" max="16129" width="8.453125" style="217" customWidth="1"/>
    <col min="16130" max="16130" width="59.26953125" style="217" customWidth="1"/>
    <col min="16131" max="16132" width="10.1796875" style="217" customWidth="1"/>
    <col min="16133" max="16133" width="12.1796875" style="217" customWidth="1"/>
    <col min="16134" max="16134" width="14.26953125" style="217" customWidth="1"/>
    <col min="16135" max="16135" width="87.54296875" style="217" customWidth="1"/>
    <col min="16136" max="16384" width="8.7265625" style="217"/>
  </cols>
  <sheetData>
    <row r="1" spans="1:7" s="206" customFormat="1" ht="16" thickTop="1">
      <c r="A1" s="204" t="s">
        <v>152</v>
      </c>
      <c r="B1" s="205"/>
      <c r="C1" s="205"/>
      <c r="D1" s="205"/>
      <c r="E1" s="205"/>
      <c r="F1" s="205"/>
      <c r="G1" s="205"/>
    </row>
    <row r="2" spans="1:7" s="206" customFormat="1">
      <c r="A2" s="207" t="s">
        <v>153</v>
      </c>
      <c r="B2" s="208"/>
      <c r="C2" s="208"/>
      <c r="D2" s="209"/>
      <c r="E2" s="210"/>
      <c r="F2" s="211"/>
      <c r="G2" s="208"/>
    </row>
    <row r="3" spans="1:7" s="206" customFormat="1">
      <c r="A3" s="207" t="s">
        <v>202</v>
      </c>
      <c r="B3" s="212"/>
      <c r="C3" s="208"/>
      <c r="D3" s="209"/>
      <c r="E3" s="213"/>
      <c r="F3" s="211"/>
      <c r="G3" s="208"/>
    </row>
    <row r="4" spans="1:7">
      <c r="A4" s="214" t="s">
        <v>154</v>
      </c>
      <c r="B4" s="215"/>
      <c r="C4" s="215"/>
      <c r="D4" s="215"/>
      <c r="E4" s="216"/>
      <c r="F4" s="216"/>
      <c r="G4" s="215"/>
    </row>
    <row r="5" spans="1:7" ht="47" thickBot="1">
      <c r="A5" s="218" t="s">
        <v>104</v>
      </c>
      <c r="B5" s="219" t="s">
        <v>74</v>
      </c>
      <c r="C5" s="220" t="s">
        <v>105</v>
      </c>
      <c r="D5" s="221" t="s">
        <v>76</v>
      </c>
      <c r="E5" s="222" t="s">
        <v>106</v>
      </c>
      <c r="F5" s="223" t="s">
        <v>107</v>
      </c>
      <c r="G5" s="224" t="s">
        <v>108</v>
      </c>
    </row>
    <row r="6" spans="1:7" ht="16" thickTop="1">
      <c r="A6" s="225"/>
      <c r="B6" s="226"/>
      <c r="C6" s="227"/>
      <c r="D6" s="227"/>
      <c r="E6" s="228"/>
      <c r="F6" s="228"/>
      <c r="G6" s="226"/>
    </row>
    <row r="7" spans="1:7">
      <c r="A7" s="229" t="s">
        <v>155</v>
      </c>
      <c r="B7" s="230" t="s">
        <v>156</v>
      </c>
      <c r="C7" s="231"/>
      <c r="D7" s="232"/>
      <c r="E7" s="232"/>
      <c r="F7" s="233"/>
      <c r="G7" s="232"/>
    </row>
    <row r="8" spans="1:7" ht="31">
      <c r="A8" s="234">
        <v>1</v>
      </c>
      <c r="B8" s="235" t="s">
        <v>157</v>
      </c>
      <c r="C8" s="231">
        <v>2</v>
      </c>
      <c r="D8" s="232" t="s">
        <v>100</v>
      </c>
      <c r="E8" s="232">
        <v>0</v>
      </c>
      <c r="F8" s="233">
        <f>C8*E8</f>
        <v>0</v>
      </c>
      <c r="G8" s="232" t="s">
        <v>158</v>
      </c>
    </row>
    <row r="9" spans="1:7">
      <c r="A9" s="234">
        <v>3</v>
      </c>
      <c r="B9" s="235" t="s">
        <v>159</v>
      </c>
      <c r="C9" s="231">
        <v>50</v>
      </c>
      <c r="D9" s="232" t="s">
        <v>81</v>
      </c>
      <c r="E9" s="232">
        <v>0</v>
      </c>
      <c r="F9" s="233">
        <f>C9*E9</f>
        <v>0</v>
      </c>
      <c r="G9" s="232" t="s">
        <v>160</v>
      </c>
    </row>
    <row r="10" spans="1:7">
      <c r="A10" s="236"/>
      <c r="B10" s="237"/>
      <c r="C10" s="238"/>
      <c r="D10" s="238"/>
      <c r="E10" s="239"/>
      <c r="F10" s="239"/>
      <c r="G10" s="237"/>
    </row>
    <row r="11" spans="1:7">
      <c r="A11" s="236"/>
      <c r="B11" s="237"/>
      <c r="C11" s="238"/>
      <c r="D11" s="238"/>
      <c r="E11" s="239"/>
      <c r="F11" s="239"/>
      <c r="G11" s="237"/>
    </row>
    <row r="12" spans="1:7">
      <c r="A12" s="229" t="s">
        <v>155</v>
      </c>
      <c r="B12" s="230" t="s">
        <v>88</v>
      </c>
      <c r="C12" s="231"/>
      <c r="D12" s="232"/>
      <c r="E12" s="232"/>
      <c r="F12" s="233"/>
      <c r="G12" s="232"/>
    </row>
    <row r="13" spans="1:7">
      <c r="A13" s="234">
        <v>1</v>
      </c>
      <c r="B13" s="235" t="s">
        <v>161</v>
      </c>
      <c r="C13" s="231">
        <v>20</v>
      </c>
      <c r="D13" s="232" t="s">
        <v>81</v>
      </c>
      <c r="E13" s="232">
        <v>0</v>
      </c>
      <c r="F13" s="233">
        <f>C13*E13</f>
        <v>0</v>
      </c>
      <c r="G13" s="232" t="s">
        <v>162</v>
      </c>
    </row>
    <row r="14" spans="1:7" ht="52">
      <c r="A14" s="234">
        <v>2</v>
      </c>
      <c r="B14" s="235" t="s">
        <v>163</v>
      </c>
      <c r="C14" s="231">
        <v>10</v>
      </c>
      <c r="D14" s="232" t="s">
        <v>81</v>
      </c>
      <c r="E14" s="232">
        <v>0</v>
      </c>
      <c r="F14" s="233">
        <f>C14*E14</f>
        <v>0</v>
      </c>
      <c r="G14" s="232" t="s">
        <v>164</v>
      </c>
    </row>
    <row r="15" spans="1:7" ht="52">
      <c r="A15" s="234">
        <v>3</v>
      </c>
      <c r="B15" s="235" t="s">
        <v>165</v>
      </c>
      <c r="C15" s="231">
        <v>8</v>
      </c>
      <c r="D15" s="232" t="s">
        <v>81</v>
      </c>
      <c r="E15" s="232">
        <v>0</v>
      </c>
      <c r="F15" s="233">
        <f>C15*E15</f>
        <v>0</v>
      </c>
      <c r="G15" s="232" t="s">
        <v>166</v>
      </c>
    </row>
    <row r="16" spans="1:7">
      <c r="A16" s="234">
        <v>4</v>
      </c>
      <c r="B16" s="235" t="s">
        <v>167</v>
      </c>
      <c r="C16" s="231">
        <v>1</v>
      </c>
      <c r="D16" s="232" t="s">
        <v>100</v>
      </c>
      <c r="E16" s="232">
        <v>0</v>
      </c>
      <c r="F16" s="233">
        <f>C16*E16</f>
        <v>0</v>
      </c>
      <c r="G16" s="232" t="s">
        <v>168</v>
      </c>
    </row>
    <row r="17" spans="1:7">
      <c r="A17" s="234"/>
      <c r="B17" s="240"/>
      <c r="C17" s="231"/>
      <c r="D17" s="232"/>
      <c r="E17" s="232"/>
      <c r="F17" s="233"/>
      <c r="G17" s="232"/>
    </row>
    <row r="18" spans="1:7">
      <c r="A18" s="229" t="s">
        <v>155</v>
      </c>
      <c r="B18" s="230" t="s">
        <v>169</v>
      </c>
      <c r="C18" s="231"/>
      <c r="D18" s="232"/>
      <c r="E18" s="232"/>
      <c r="F18" s="233"/>
      <c r="G18" s="232"/>
    </row>
    <row r="19" spans="1:7" ht="39">
      <c r="A19" s="234">
        <v>1</v>
      </c>
      <c r="B19" s="235" t="s">
        <v>170</v>
      </c>
      <c r="C19" s="231">
        <v>20</v>
      </c>
      <c r="D19" s="232" t="s">
        <v>81</v>
      </c>
      <c r="E19" s="232">
        <v>0</v>
      </c>
      <c r="F19" s="233">
        <f t="shared" ref="F19:F24" si="0">C19*E19</f>
        <v>0</v>
      </c>
      <c r="G19" s="277" t="s">
        <v>171</v>
      </c>
    </row>
    <row r="20" spans="1:7" ht="39">
      <c r="A20" s="234">
        <v>2</v>
      </c>
      <c r="B20" s="235" t="s">
        <v>172</v>
      </c>
      <c r="C20" s="231">
        <v>20</v>
      </c>
      <c r="D20" s="232" t="s">
        <v>81</v>
      </c>
      <c r="E20" s="232">
        <v>0</v>
      </c>
      <c r="F20" s="233">
        <f t="shared" si="0"/>
        <v>0</v>
      </c>
      <c r="G20" s="278"/>
    </row>
    <row r="21" spans="1:7" ht="26">
      <c r="A21" s="234">
        <v>3</v>
      </c>
      <c r="B21" s="241" t="s">
        <v>173</v>
      </c>
      <c r="C21" s="231">
        <v>8</v>
      </c>
      <c r="D21" s="232" t="s">
        <v>81</v>
      </c>
      <c r="E21" s="232">
        <v>0</v>
      </c>
      <c r="F21" s="233">
        <f t="shared" si="0"/>
        <v>0</v>
      </c>
      <c r="G21" s="278"/>
    </row>
    <row r="22" spans="1:7" ht="26">
      <c r="A22" s="234">
        <v>4</v>
      </c>
      <c r="B22" s="241" t="s">
        <v>174</v>
      </c>
      <c r="C22" s="231">
        <v>20</v>
      </c>
      <c r="D22" s="232" t="s">
        <v>81</v>
      </c>
      <c r="E22" s="232">
        <v>0</v>
      </c>
      <c r="F22" s="233">
        <f t="shared" si="0"/>
        <v>0</v>
      </c>
      <c r="G22" s="278"/>
    </row>
    <row r="23" spans="1:7">
      <c r="A23" s="234">
        <v>5</v>
      </c>
      <c r="B23" s="241" t="s">
        <v>175</v>
      </c>
      <c r="C23" s="231">
        <v>20</v>
      </c>
      <c r="D23" s="232" t="s">
        <v>81</v>
      </c>
      <c r="E23" s="232">
        <v>0</v>
      </c>
      <c r="F23" s="233">
        <f t="shared" si="0"/>
        <v>0</v>
      </c>
      <c r="G23" s="232" t="s">
        <v>176</v>
      </c>
    </row>
    <row r="24" spans="1:7">
      <c r="A24" s="234">
        <v>6</v>
      </c>
      <c r="B24" s="241" t="s">
        <v>177</v>
      </c>
      <c r="C24" s="231">
        <v>1</v>
      </c>
      <c r="D24" s="232" t="s">
        <v>178</v>
      </c>
      <c r="E24" s="232">
        <v>0</v>
      </c>
      <c r="F24" s="233">
        <f t="shared" si="0"/>
        <v>0</v>
      </c>
      <c r="G24" s="232" t="s">
        <v>179</v>
      </c>
    </row>
    <row r="25" spans="1:7">
      <c r="A25" s="234"/>
      <c r="B25" s="235"/>
      <c r="C25" s="231"/>
      <c r="D25" s="232"/>
      <c r="E25" s="232"/>
      <c r="F25" s="233"/>
      <c r="G25" s="232"/>
    </row>
    <row r="26" spans="1:7">
      <c r="A26" s="229" t="s">
        <v>155</v>
      </c>
      <c r="B26" s="230" t="s">
        <v>180</v>
      </c>
      <c r="C26" s="231"/>
      <c r="D26" s="232"/>
      <c r="E26" s="232"/>
      <c r="F26" s="233"/>
      <c r="G26" s="232"/>
    </row>
    <row r="27" spans="1:7">
      <c r="A27" s="234">
        <v>1</v>
      </c>
      <c r="B27" s="235" t="s">
        <v>181</v>
      </c>
      <c r="C27" s="231">
        <v>25</v>
      </c>
      <c r="D27" s="232" t="s">
        <v>81</v>
      </c>
      <c r="E27" s="232">
        <v>0</v>
      </c>
      <c r="F27" s="233">
        <f>C27*E27</f>
        <v>0</v>
      </c>
      <c r="G27" s="232" t="s">
        <v>182</v>
      </c>
    </row>
    <row r="28" spans="1:7">
      <c r="A28" s="234">
        <v>2</v>
      </c>
      <c r="B28" s="235" t="s">
        <v>183</v>
      </c>
      <c r="C28" s="231">
        <v>3</v>
      </c>
      <c r="D28" s="232" t="s">
        <v>81</v>
      </c>
      <c r="E28" s="232">
        <v>0</v>
      </c>
      <c r="F28" s="233">
        <f>C28*E28</f>
        <v>0</v>
      </c>
      <c r="G28" s="232" t="s">
        <v>184</v>
      </c>
    </row>
    <row r="29" spans="1:7">
      <c r="A29" s="242"/>
      <c r="B29" s="235"/>
      <c r="C29" s="231"/>
      <c r="D29" s="232"/>
      <c r="E29" s="232"/>
      <c r="F29" s="243"/>
      <c r="G29" s="244"/>
    </row>
    <row r="30" spans="1:7">
      <c r="A30" s="229" t="s">
        <v>155</v>
      </c>
      <c r="B30" s="245" t="s">
        <v>185</v>
      </c>
      <c r="C30" s="231"/>
      <c r="D30" s="232"/>
      <c r="E30" s="232"/>
      <c r="F30" s="243"/>
      <c r="G30" s="244"/>
    </row>
    <row r="31" spans="1:7" ht="31">
      <c r="A31" s="242"/>
      <c r="B31" s="235" t="s">
        <v>186</v>
      </c>
      <c r="C31" s="231">
        <v>1</v>
      </c>
      <c r="D31" s="232" t="s">
        <v>100</v>
      </c>
      <c r="E31" s="232">
        <v>0</v>
      </c>
      <c r="F31" s="233">
        <f>C31*E31</f>
        <v>0</v>
      </c>
      <c r="G31" s="244" t="s">
        <v>187</v>
      </c>
    </row>
    <row r="32" spans="1:7">
      <c r="A32" s="242"/>
      <c r="B32" s="235"/>
      <c r="C32" s="231"/>
      <c r="D32" s="232"/>
      <c r="E32" s="232"/>
      <c r="F32" s="243"/>
      <c r="G32" s="244"/>
    </row>
    <row r="33" spans="1:7">
      <c r="A33" s="229" t="s">
        <v>155</v>
      </c>
      <c r="B33" s="245" t="s">
        <v>188</v>
      </c>
      <c r="C33" s="231"/>
      <c r="D33" s="232"/>
      <c r="E33" s="232"/>
      <c r="F33" s="233"/>
      <c r="G33" s="246"/>
    </row>
    <row r="34" spans="1:7" ht="31">
      <c r="A34" s="234">
        <v>1</v>
      </c>
      <c r="B34" s="235" t="s">
        <v>189</v>
      </c>
      <c r="C34" s="231">
        <v>16</v>
      </c>
      <c r="D34" s="232" t="s">
        <v>190</v>
      </c>
      <c r="E34" s="232">
        <v>0</v>
      </c>
      <c r="F34" s="233">
        <f>C34*E34</f>
        <v>0</v>
      </c>
      <c r="G34" s="244" t="s">
        <v>191</v>
      </c>
    </row>
    <row r="35" spans="1:7" ht="31">
      <c r="A35" s="234">
        <v>2</v>
      </c>
      <c r="B35" s="235" t="s">
        <v>192</v>
      </c>
      <c r="C35" s="231">
        <v>1</v>
      </c>
      <c r="D35" s="232" t="s">
        <v>100</v>
      </c>
      <c r="E35" s="232">
        <v>0</v>
      </c>
      <c r="F35" s="233">
        <f>C35*E35</f>
        <v>0</v>
      </c>
      <c r="G35" s="244" t="s">
        <v>193</v>
      </c>
    </row>
    <row r="36" spans="1:7">
      <c r="A36" s="242"/>
      <c r="B36" s="240"/>
      <c r="C36" s="231"/>
      <c r="D36" s="232"/>
      <c r="E36" s="232"/>
      <c r="F36" s="243"/>
      <c r="G36" s="244"/>
    </row>
    <row r="37" spans="1:7">
      <c r="A37" s="247" t="s">
        <v>155</v>
      </c>
      <c r="B37" s="230" t="s">
        <v>194</v>
      </c>
      <c r="C37" s="231"/>
      <c r="D37" s="232"/>
      <c r="E37" s="232"/>
      <c r="F37" s="243"/>
      <c r="G37" s="244"/>
    </row>
    <row r="38" spans="1:7">
      <c r="A38" s="242">
        <v>1</v>
      </c>
      <c r="B38" s="240" t="s">
        <v>195</v>
      </c>
      <c r="C38" s="231">
        <v>10</v>
      </c>
      <c r="D38" s="232" t="s">
        <v>190</v>
      </c>
      <c r="E38" s="232">
        <v>0</v>
      </c>
      <c r="F38" s="233">
        <f>C38*E38</f>
        <v>0</v>
      </c>
      <c r="G38" s="244" t="s">
        <v>196</v>
      </c>
    </row>
    <row r="39" spans="1:7">
      <c r="A39" s="242">
        <v>2</v>
      </c>
      <c r="B39" s="240" t="s">
        <v>197</v>
      </c>
      <c r="C39" s="231">
        <v>1</v>
      </c>
      <c r="D39" s="232" t="s">
        <v>100</v>
      </c>
      <c r="E39" s="232">
        <v>0</v>
      </c>
      <c r="F39" s="233">
        <f>C39*E39</f>
        <v>0</v>
      </c>
      <c r="G39" s="244" t="s">
        <v>198</v>
      </c>
    </row>
    <row r="40" spans="1:7">
      <c r="A40" s="242">
        <v>4</v>
      </c>
      <c r="B40" s="240" t="s">
        <v>199</v>
      </c>
      <c r="C40" s="231">
        <v>8</v>
      </c>
      <c r="D40" s="232" t="s">
        <v>190</v>
      </c>
      <c r="E40" s="232">
        <v>0</v>
      </c>
      <c r="F40" s="233">
        <f>C40*E40</f>
        <v>0</v>
      </c>
      <c r="G40" s="244" t="s">
        <v>200</v>
      </c>
    </row>
    <row r="41" spans="1:7">
      <c r="A41" s="242"/>
      <c r="B41" s="240"/>
      <c r="C41" s="231"/>
      <c r="D41" s="232"/>
      <c r="E41" s="232"/>
      <c r="F41" s="243"/>
      <c r="G41" s="244"/>
    </row>
    <row r="42" spans="1:7" ht="16" thickBot="1">
      <c r="A42" s="248"/>
      <c r="B42" s="249"/>
      <c r="C42" s="250"/>
      <c r="D42" s="250"/>
      <c r="E42" s="250"/>
      <c r="F42" s="250"/>
      <c r="G42" s="250"/>
    </row>
    <row r="43" spans="1:7" ht="16" thickTop="1">
      <c r="B43" s="252"/>
      <c r="D43" s="252"/>
      <c r="E43" s="252"/>
    </row>
    <row r="44" spans="1:7">
      <c r="B44" s="252"/>
      <c r="D44" s="252"/>
      <c r="E44" s="252"/>
      <c r="F44" s="253">
        <f>SUM(F13:F43)</f>
        <v>0</v>
      </c>
    </row>
    <row r="45" spans="1:7">
      <c r="A45" s="254"/>
      <c r="B45" s="255" t="s">
        <v>201</v>
      </c>
      <c r="C45" s="254"/>
      <c r="D45" s="252"/>
      <c r="E45" s="252"/>
    </row>
    <row r="46" spans="1:7">
      <c r="A46" s="254"/>
      <c r="B46" s="256"/>
      <c r="C46" s="254"/>
      <c r="D46" s="252"/>
      <c r="E46" s="252"/>
    </row>
    <row r="47" spans="1:7">
      <c r="A47" s="254"/>
      <c r="B47" s="256"/>
      <c r="C47" s="254"/>
    </row>
    <row r="48" spans="1:7">
      <c r="A48" s="254"/>
      <c r="B48" s="256"/>
      <c r="C48" s="254"/>
    </row>
    <row r="49" spans="1:3">
      <c r="A49" s="254"/>
      <c r="B49" s="256"/>
      <c r="C49" s="254"/>
    </row>
    <row r="50" spans="1:3">
      <c r="A50" s="254"/>
      <c r="B50" s="256"/>
      <c r="C50" s="254"/>
    </row>
    <row r="51" spans="1:3">
      <c r="A51" s="254"/>
      <c r="B51" s="256"/>
      <c r="C51" s="254"/>
    </row>
    <row r="52" spans="1:3">
      <c r="A52" s="254"/>
      <c r="B52" s="256"/>
      <c r="C52" s="254"/>
    </row>
    <row r="53" spans="1:3">
      <c r="A53" s="254"/>
      <c r="B53" s="257"/>
      <c r="C53" s="254"/>
    </row>
    <row r="54" spans="1:3">
      <c r="A54" s="254"/>
      <c r="B54" s="254"/>
      <c r="C54" s="254"/>
    </row>
    <row r="55" spans="1:3">
      <c r="A55" s="254"/>
      <c r="B55" s="254"/>
      <c r="C55" s="254"/>
    </row>
  </sheetData>
  <protectedRanges>
    <protectedRange sqref="E19:E22" name="Oblast1_54_1_3"/>
    <protectedRange sqref="E8" name="Oblast1_54_1_1"/>
  </protectedRanges>
  <mergeCells count="1">
    <mergeCell ref="G19:G22"/>
  </mergeCells>
  <pageMargins left="0.7" right="0.7" top="0.78740157499999996" bottom="0.78740157499999996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1"/>
  <sheetViews>
    <sheetView workbookViewId="0">
      <selection activeCell="H44" sqref="H44"/>
    </sheetView>
  </sheetViews>
  <sheetFormatPr defaultColWidth="8.81640625" defaultRowHeight="11.5"/>
  <cols>
    <col min="1" max="1" width="8.54296875" style="19" customWidth="1"/>
    <col min="2" max="2" width="11" style="19" customWidth="1"/>
    <col min="3" max="3" width="60.453125" style="44" customWidth="1"/>
    <col min="4" max="4" width="10.453125" style="2" customWidth="1"/>
    <col min="5" max="5" width="10.453125" style="19" customWidth="1"/>
    <col min="6" max="6" width="12.453125" style="45" customWidth="1"/>
    <col min="7" max="7" width="14.54296875" style="45" customWidth="1"/>
    <col min="8" max="8" width="89.453125" style="19" customWidth="1"/>
    <col min="9" max="9" width="15.54296875" style="19" customWidth="1"/>
    <col min="10" max="10" width="0" style="19" hidden="1" customWidth="1"/>
    <col min="11" max="11" width="9" style="19" hidden="1" customWidth="1"/>
    <col min="12" max="13" width="0" style="19" hidden="1" customWidth="1"/>
    <col min="14" max="256" width="8.81640625" style="19"/>
    <col min="257" max="257" width="8.54296875" style="19" customWidth="1"/>
    <col min="258" max="258" width="11" style="19" customWidth="1"/>
    <col min="259" max="259" width="60.453125" style="19" customWidth="1"/>
    <col min="260" max="261" width="10.453125" style="19" customWidth="1"/>
    <col min="262" max="262" width="12.453125" style="19" customWidth="1"/>
    <col min="263" max="263" width="14.54296875" style="19" customWidth="1"/>
    <col min="264" max="264" width="89.453125" style="19" customWidth="1"/>
    <col min="265" max="265" width="36.81640625" style="19" customWidth="1"/>
    <col min="266" max="266" width="8.81640625" style="19"/>
    <col min="267" max="267" width="9" style="19" customWidth="1"/>
    <col min="268" max="512" width="8.81640625" style="19"/>
    <col min="513" max="513" width="8.54296875" style="19" customWidth="1"/>
    <col min="514" max="514" width="11" style="19" customWidth="1"/>
    <col min="515" max="515" width="60.453125" style="19" customWidth="1"/>
    <col min="516" max="517" width="10.453125" style="19" customWidth="1"/>
    <col min="518" max="518" width="12.453125" style="19" customWidth="1"/>
    <col min="519" max="519" width="14.54296875" style="19" customWidth="1"/>
    <col min="520" max="520" width="89.453125" style="19" customWidth="1"/>
    <col min="521" max="521" width="36.81640625" style="19" customWidth="1"/>
    <col min="522" max="522" width="8.81640625" style="19"/>
    <col min="523" max="523" width="9" style="19" customWidth="1"/>
    <col min="524" max="768" width="8.81640625" style="19"/>
    <col min="769" max="769" width="8.54296875" style="19" customWidth="1"/>
    <col min="770" max="770" width="11" style="19" customWidth="1"/>
    <col min="771" max="771" width="60.453125" style="19" customWidth="1"/>
    <col min="772" max="773" width="10.453125" style="19" customWidth="1"/>
    <col min="774" max="774" width="12.453125" style="19" customWidth="1"/>
    <col min="775" max="775" width="14.54296875" style="19" customWidth="1"/>
    <col min="776" max="776" width="89.453125" style="19" customWidth="1"/>
    <col min="777" max="777" width="36.81640625" style="19" customWidth="1"/>
    <col min="778" max="778" width="8.81640625" style="19"/>
    <col min="779" max="779" width="9" style="19" customWidth="1"/>
    <col min="780" max="1024" width="8.81640625" style="19"/>
    <col min="1025" max="1025" width="8.54296875" style="19" customWidth="1"/>
    <col min="1026" max="1026" width="11" style="19" customWidth="1"/>
    <col min="1027" max="1027" width="60.453125" style="19" customWidth="1"/>
    <col min="1028" max="1029" width="10.453125" style="19" customWidth="1"/>
    <col min="1030" max="1030" width="12.453125" style="19" customWidth="1"/>
    <col min="1031" max="1031" width="14.54296875" style="19" customWidth="1"/>
    <col min="1032" max="1032" width="89.453125" style="19" customWidth="1"/>
    <col min="1033" max="1033" width="36.81640625" style="19" customWidth="1"/>
    <col min="1034" max="1034" width="8.81640625" style="19"/>
    <col min="1035" max="1035" width="9" style="19" customWidth="1"/>
    <col min="1036" max="1280" width="8.81640625" style="19"/>
    <col min="1281" max="1281" width="8.54296875" style="19" customWidth="1"/>
    <col min="1282" max="1282" width="11" style="19" customWidth="1"/>
    <col min="1283" max="1283" width="60.453125" style="19" customWidth="1"/>
    <col min="1284" max="1285" width="10.453125" style="19" customWidth="1"/>
    <col min="1286" max="1286" width="12.453125" style="19" customWidth="1"/>
    <col min="1287" max="1287" width="14.54296875" style="19" customWidth="1"/>
    <col min="1288" max="1288" width="89.453125" style="19" customWidth="1"/>
    <col min="1289" max="1289" width="36.81640625" style="19" customWidth="1"/>
    <col min="1290" max="1290" width="8.81640625" style="19"/>
    <col min="1291" max="1291" width="9" style="19" customWidth="1"/>
    <col min="1292" max="1536" width="8.81640625" style="19"/>
    <col min="1537" max="1537" width="8.54296875" style="19" customWidth="1"/>
    <col min="1538" max="1538" width="11" style="19" customWidth="1"/>
    <col min="1539" max="1539" width="60.453125" style="19" customWidth="1"/>
    <col min="1540" max="1541" width="10.453125" style="19" customWidth="1"/>
    <col min="1542" max="1542" width="12.453125" style="19" customWidth="1"/>
    <col min="1543" max="1543" width="14.54296875" style="19" customWidth="1"/>
    <col min="1544" max="1544" width="89.453125" style="19" customWidth="1"/>
    <col min="1545" max="1545" width="36.81640625" style="19" customWidth="1"/>
    <col min="1546" max="1546" width="8.81640625" style="19"/>
    <col min="1547" max="1547" width="9" style="19" customWidth="1"/>
    <col min="1548" max="1792" width="8.81640625" style="19"/>
    <col min="1793" max="1793" width="8.54296875" style="19" customWidth="1"/>
    <col min="1794" max="1794" width="11" style="19" customWidth="1"/>
    <col min="1795" max="1795" width="60.453125" style="19" customWidth="1"/>
    <col min="1796" max="1797" width="10.453125" style="19" customWidth="1"/>
    <col min="1798" max="1798" width="12.453125" style="19" customWidth="1"/>
    <col min="1799" max="1799" width="14.54296875" style="19" customWidth="1"/>
    <col min="1800" max="1800" width="89.453125" style="19" customWidth="1"/>
    <col min="1801" max="1801" width="36.81640625" style="19" customWidth="1"/>
    <col min="1802" max="1802" width="8.81640625" style="19"/>
    <col min="1803" max="1803" width="9" style="19" customWidth="1"/>
    <col min="1804" max="2048" width="8.81640625" style="19"/>
    <col min="2049" max="2049" width="8.54296875" style="19" customWidth="1"/>
    <col min="2050" max="2050" width="11" style="19" customWidth="1"/>
    <col min="2051" max="2051" width="60.453125" style="19" customWidth="1"/>
    <col min="2052" max="2053" width="10.453125" style="19" customWidth="1"/>
    <col min="2054" max="2054" width="12.453125" style="19" customWidth="1"/>
    <col min="2055" max="2055" width="14.54296875" style="19" customWidth="1"/>
    <col min="2056" max="2056" width="89.453125" style="19" customWidth="1"/>
    <col min="2057" max="2057" width="36.81640625" style="19" customWidth="1"/>
    <col min="2058" max="2058" width="8.81640625" style="19"/>
    <col min="2059" max="2059" width="9" style="19" customWidth="1"/>
    <col min="2060" max="2304" width="8.81640625" style="19"/>
    <col min="2305" max="2305" width="8.54296875" style="19" customWidth="1"/>
    <col min="2306" max="2306" width="11" style="19" customWidth="1"/>
    <col min="2307" max="2307" width="60.453125" style="19" customWidth="1"/>
    <col min="2308" max="2309" width="10.453125" style="19" customWidth="1"/>
    <col min="2310" max="2310" width="12.453125" style="19" customWidth="1"/>
    <col min="2311" max="2311" width="14.54296875" style="19" customWidth="1"/>
    <col min="2312" max="2312" width="89.453125" style="19" customWidth="1"/>
    <col min="2313" max="2313" width="36.81640625" style="19" customWidth="1"/>
    <col min="2314" max="2314" width="8.81640625" style="19"/>
    <col min="2315" max="2315" width="9" style="19" customWidth="1"/>
    <col min="2316" max="2560" width="8.81640625" style="19"/>
    <col min="2561" max="2561" width="8.54296875" style="19" customWidth="1"/>
    <col min="2562" max="2562" width="11" style="19" customWidth="1"/>
    <col min="2563" max="2563" width="60.453125" style="19" customWidth="1"/>
    <col min="2564" max="2565" width="10.453125" style="19" customWidth="1"/>
    <col min="2566" max="2566" width="12.453125" style="19" customWidth="1"/>
    <col min="2567" max="2567" width="14.54296875" style="19" customWidth="1"/>
    <col min="2568" max="2568" width="89.453125" style="19" customWidth="1"/>
    <col min="2569" max="2569" width="36.81640625" style="19" customWidth="1"/>
    <col min="2570" max="2570" width="8.81640625" style="19"/>
    <col min="2571" max="2571" width="9" style="19" customWidth="1"/>
    <col min="2572" max="2816" width="8.81640625" style="19"/>
    <col min="2817" max="2817" width="8.54296875" style="19" customWidth="1"/>
    <col min="2818" max="2818" width="11" style="19" customWidth="1"/>
    <col min="2819" max="2819" width="60.453125" style="19" customWidth="1"/>
    <col min="2820" max="2821" width="10.453125" style="19" customWidth="1"/>
    <col min="2822" max="2822" width="12.453125" style="19" customWidth="1"/>
    <col min="2823" max="2823" width="14.54296875" style="19" customWidth="1"/>
    <col min="2824" max="2824" width="89.453125" style="19" customWidth="1"/>
    <col min="2825" max="2825" width="36.81640625" style="19" customWidth="1"/>
    <col min="2826" max="2826" width="8.81640625" style="19"/>
    <col min="2827" max="2827" width="9" style="19" customWidth="1"/>
    <col min="2828" max="3072" width="8.81640625" style="19"/>
    <col min="3073" max="3073" width="8.54296875" style="19" customWidth="1"/>
    <col min="3074" max="3074" width="11" style="19" customWidth="1"/>
    <col min="3075" max="3075" width="60.453125" style="19" customWidth="1"/>
    <col min="3076" max="3077" width="10.453125" style="19" customWidth="1"/>
    <col min="3078" max="3078" width="12.453125" style="19" customWidth="1"/>
    <col min="3079" max="3079" width="14.54296875" style="19" customWidth="1"/>
    <col min="3080" max="3080" width="89.453125" style="19" customWidth="1"/>
    <col min="3081" max="3081" width="36.81640625" style="19" customWidth="1"/>
    <col min="3082" max="3082" width="8.81640625" style="19"/>
    <col min="3083" max="3083" width="9" style="19" customWidth="1"/>
    <col min="3084" max="3328" width="8.81640625" style="19"/>
    <col min="3329" max="3329" width="8.54296875" style="19" customWidth="1"/>
    <col min="3330" max="3330" width="11" style="19" customWidth="1"/>
    <col min="3331" max="3331" width="60.453125" style="19" customWidth="1"/>
    <col min="3332" max="3333" width="10.453125" style="19" customWidth="1"/>
    <col min="3334" max="3334" width="12.453125" style="19" customWidth="1"/>
    <col min="3335" max="3335" width="14.54296875" style="19" customWidth="1"/>
    <col min="3336" max="3336" width="89.453125" style="19" customWidth="1"/>
    <col min="3337" max="3337" width="36.81640625" style="19" customWidth="1"/>
    <col min="3338" max="3338" width="8.81640625" style="19"/>
    <col min="3339" max="3339" width="9" style="19" customWidth="1"/>
    <col min="3340" max="3584" width="8.81640625" style="19"/>
    <col min="3585" max="3585" width="8.54296875" style="19" customWidth="1"/>
    <col min="3586" max="3586" width="11" style="19" customWidth="1"/>
    <col min="3587" max="3587" width="60.453125" style="19" customWidth="1"/>
    <col min="3588" max="3589" width="10.453125" style="19" customWidth="1"/>
    <col min="3590" max="3590" width="12.453125" style="19" customWidth="1"/>
    <col min="3591" max="3591" width="14.54296875" style="19" customWidth="1"/>
    <col min="3592" max="3592" width="89.453125" style="19" customWidth="1"/>
    <col min="3593" max="3593" width="36.81640625" style="19" customWidth="1"/>
    <col min="3594" max="3594" width="8.81640625" style="19"/>
    <col min="3595" max="3595" width="9" style="19" customWidth="1"/>
    <col min="3596" max="3840" width="8.81640625" style="19"/>
    <col min="3841" max="3841" width="8.54296875" style="19" customWidth="1"/>
    <col min="3842" max="3842" width="11" style="19" customWidth="1"/>
    <col min="3843" max="3843" width="60.453125" style="19" customWidth="1"/>
    <col min="3844" max="3845" width="10.453125" style="19" customWidth="1"/>
    <col min="3846" max="3846" width="12.453125" style="19" customWidth="1"/>
    <col min="3847" max="3847" width="14.54296875" style="19" customWidth="1"/>
    <col min="3848" max="3848" width="89.453125" style="19" customWidth="1"/>
    <col min="3849" max="3849" width="36.81640625" style="19" customWidth="1"/>
    <col min="3850" max="3850" width="8.81640625" style="19"/>
    <col min="3851" max="3851" width="9" style="19" customWidth="1"/>
    <col min="3852" max="4096" width="8.81640625" style="19"/>
    <col min="4097" max="4097" width="8.54296875" style="19" customWidth="1"/>
    <col min="4098" max="4098" width="11" style="19" customWidth="1"/>
    <col min="4099" max="4099" width="60.453125" style="19" customWidth="1"/>
    <col min="4100" max="4101" width="10.453125" style="19" customWidth="1"/>
    <col min="4102" max="4102" width="12.453125" style="19" customWidth="1"/>
    <col min="4103" max="4103" width="14.54296875" style="19" customWidth="1"/>
    <col min="4104" max="4104" width="89.453125" style="19" customWidth="1"/>
    <col min="4105" max="4105" width="36.81640625" style="19" customWidth="1"/>
    <col min="4106" max="4106" width="8.81640625" style="19"/>
    <col min="4107" max="4107" width="9" style="19" customWidth="1"/>
    <col min="4108" max="4352" width="8.81640625" style="19"/>
    <col min="4353" max="4353" width="8.54296875" style="19" customWidth="1"/>
    <col min="4354" max="4354" width="11" style="19" customWidth="1"/>
    <col min="4355" max="4355" width="60.453125" style="19" customWidth="1"/>
    <col min="4356" max="4357" width="10.453125" style="19" customWidth="1"/>
    <col min="4358" max="4358" width="12.453125" style="19" customWidth="1"/>
    <col min="4359" max="4359" width="14.54296875" style="19" customWidth="1"/>
    <col min="4360" max="4360" width="89.453125" style="19" customWidth="1"/>
    <col min="4361" max="4361" width="36.81640625" style="19" customWidth="1"/>
    <col min="4362" max="4362" width="8.81640625" style="19"/>
    <col min="4363" max="4363" width="9" style="19" customWidth="1"/>
    <col min="4364" max="4608" width="8.81640625" style="19"/>
    <col min="4609" max="4609" width="8.54296875" style="19" customWidth="1"/>
    <col min="4610" max="4610" width="11" style="19" customWidth="1"/>
    <col min="4611" max="4611" width="60.453125" style="19" customWidth="1"/>
    <col min="4612" max="4613" width="10.453125" style="19" customWidth="1"/>
    <col min="4614" max="4614" width="12.453125" style="19" customWidth="1"/>
    <col min="4615" max="4615" width="14.54296875" style="19" customWidth="1"/>
    <col min="4616" max="4616" width="89.453125" style="19" customWidth="1"/>
    <col min="4617" max="4617" width="36.81640625" style="19" customWidth="1"/>
    <col min="4618" max="4618" width="8.81640625" style="19"/>
    <col min="4619" max="4619" width="9" style="19" customWidth="1"/>
    <col min="4620" max="4864" width="8.81640625" style="19"/>
    <col min="4865" max="4865" width="8.54296875" style="19" customWidth="1"/>
    <col min="4866" max="4866" width="11" style="19" customWidth="1"/>
    <col min="4867" max="4867" width="60.453125" style="19" customWidth="1"/>
    <col min="4868" max="4869" width="10.453125" style="19" customWidth="1"/>
    <col min="4870" max="4870" width="12.453125" style="19" customWidth="1"/>
    <col min="4871" max="4871" width="14.54296875" style="19" customWidth="1"/>
    <col min="4872" max="4872" width="89.453125" style="19" customWidth="1"/>
    <col min="4873" max="4873" width="36.81640625" style="19" customWidth="1"/>
    <col min="4874" max="4874" width="8.81640625" style="19"/>
    <col min="4875" max="4875" width="9" style="19" customWidth="1"/>
    <col min="4876" max="5120" width="8.81640625" style="19"/>
    <col min="5121" max="5121" width="8.54296875" style="19" customWidth="1"/>
    <col min="5122" max="5122" width="11" style="19" customWidth="1"/>
    <col min="5123" max="5123" width="60.453125" style="19" customWidth="1"/>
    <col min="5124" max="5125" width="10.453125" style="19" customWidth="1"/>
    <col min="5126" max="5126" width="12.453125" style="19" customWidth="1"/>
    <col min="5127" max="5127" width="14.54296875" style="19" customWidth="1"/>
    <col min="5128" max="5128" width="89.453125" style="19" customWidth="1"/>
    <col min="5129" max="5129" width="36.81640625" style="19" customWidth="1"/>
    <col min="5130" max="5130" width="8.81640625" style="19"/>
    <col min="5131" max="5131" width="9" style="19" customWidth="1"/>
    <col min="5132" max="5376" width="8.81640625" style="19"/>
    <col min="5377" max="5377" width="8.54296875" style="19" customWidth="1"/>
    <col min="5378" max="5378" width="11" style="19" customWidth="1"/>
    <col min="5379" max="5379" width="60.453125" style="19" customWidth="1"/>
    <col min="5380" max="5381" width="10.453125" style="19" customWidth="1"/>
    <col min="5382" max="5382" width="12.453125" style="19" customWidth="1"/>
    <col min="5383" max="5383" width="14.54296875" style="19" customWidth="1"/>
    <col min="5384" max="5384" width="89.453125" style="19" customWidth="1"/>
    <col min="5385" max="5385" width="36.81640625" style="19" customWidth="1"/>
    <col min="5386" max="5386" width="8.81640625" style="19"/>
    <col min="5387" max="5387" width="9" style="19" customWidth="1"/>
    <col min="5388" max="5632" width="8.81640625" style="19"/>
    <col min="5633" max="5633" width="8.54296875" style="19" customWidth="1"/>
    <col min="5634" max="5634" width="11" style="19" customWidth="1"/>
    <col min="5635" max="5635" width="60.453125" style="19" customWidth="1"/>
    <col min="5636" max="5637" width="10.453125" style="19" customWidth="1"/>
    <col min="5638" max="5638" width="12.453125" style="19" customWidth="1"/>
    <col min="5639" max="5639" width="14.54296875" style="19" customWidth="1"/>
    <col min="5640" max="5640" width="89.453125" style="19" customWidth="1"/>
    <col min="5641" max="5641" width="36.81640625" style="19" customWidth="1"/>
    <col min="5642" max="5642" width="8.81640625" style="19"/>
    <col min="5643" max="5643" width="9" style="19" customWidth="1"/>
    <col min="5644" max="5888" width="8.81640625" style="19"/>
    <col min="5889" max="5889" width="8.54296875" style="19" customWidth="1"/>
    <col min="5890" max="5890" width="11" style="19" customWidth="1"/>
    <col min="5891" max="5891" width="60.453125" style="19" customWidth="1"/>
    <col min="5892" max="5893" width="10.453125" style="19" customWidth="1"/>
    <col min="5894" max="5894" width="12.453125" style="19" customWidth="1"/>
    <col min="5895" max="5895" width="14.54296875" style="19" customWidth="1"/>
    <col min="5896" max="5896" width="89.453125" style="19" customWidth="1"/>
    <col min="5897" max="5897" width="36.81640625" style="19" customWidth="1"/>
    <col min="5898" max="5898" width="8.81640625" style="19"/>
    <col min="5899" max="5899" width="9" style="19" customWidth="1"/>
    <col min="5900" max="6144" width="8.81640625" style="19"/>
    <col min="6145" max="6145" width="8.54296875" style="19" customWidth="1"/>
    <col min="6146" max="6146" width="11" style="19" customWidth="1"/>
    <col min="6147" max="6147" width="60.453125" style="19" customWidth="1"/>
    <col min="6148" max="6149" width="10.453125" style="19" customWidth="1"/>
    <col min="6150" max="6150" width="12.453125" style="19" customWidth="1"/>
    <col min="6151" max="6151" width="14.54296875" style="19" customWidth="1"/>
    <col min="6152" max="6152" width="89.453125" style="19" customWidth="1"/>
    <col min="6153" max="6153" width="36.81640625" style="19" customWidth="1"/>
    <col min="6154" max="6154" width="8.81640625" style="19"/>
    <col min="6155" max="6155" width="9" style="19" customWidth="1"/>
    <col min="6156" max="6400" width="8.81640625" style="19"/>
    <col min="6401" max="6401" width="8.54296875" style="19" customWidth="1"/>
    <col min="6402" max="6402" width="11" style="19" customWidth="1"/>
    <col min="6403" max="6403" width="60.453125" style="19" customWidth="1"/>
    <col min="6404" max="6405" width="10.453125" style="19" customWidth="1"/>
    <col min="6406" max="6406" width="12.453125" style="19" customWidth="1"/>
    <col min="6407" max="6407" width="14.54296875" style="19" customWidth="1"/>
    <col min="6408" max="6408" width="89.453125" style="19" customWidth="1"/>
    <col min="6409" max="6409" width="36.81640625" style="19" customWidth="1"/>
    <col min="6410" max="6410" width="8.81640625" style="19"/>
    <col min="6411" max="6411" width="9" style="19" customWidth="1"/>
    <col min="6412" max="6656" width="8.81640625" style="19"/>
    <col min="6657" max="6657" width="8.54296875" style="19" customWidth="1"/>
    <col min="6658" max="6658" width="11" style="19" customWidth="1"/>
    <col min="6659" max="6659" width="60.453125" style="19" customWidth="1"/>
    <col min="6660" max="6661" width="10.453125" style="19" customWidth="1"/>
    <col min="6662" max="6662" width="12.453125" style="19" customWidth="1"/>
    <col min="6663" max="6663" width="14.54296875" style="19" customWidth="1"/>
    <col min="6664" max="6664" width="89.453125" style="19" customWidth="1"/>
    <col min="6665" max="6665" width="36.81640625" style="19" customWidth="1"/>
    <col min="6666" max="6666" width="8.81640625" style="19"/>
    <col min="6667" max="6667" width="9" style="19" customWidth="1"/>
    <col min="6668" max="6912" width="8.81640625" style="19"/>
    <col min="6913" max="6913" width="8.54296875" style="19" customWidth="1"/>
    <col min="6914" max="6914" width="11" style="19" customWidth="1"/>
    <col min="6915" max="6915" width="60.453125" style="19" customWidth="1"/>
    <col min="6916" max="6917" width="10.453125" style="19" customWidth="1"/>
    <col min="6918" max="6918" width="12.453125" style="19" customWidth="1"/>
    <col min="6919" max="6919" width="14.54296875" style="19" customWidth="1"/>
    <col min="6920" max="6920" width="89.453125" style="19" customWidth="1"/>
    <col min="6921" max="6921" width="36.81640625" style="19" customWidth="1"/>
    <col min="6922" max="6922" width="8.81640625" style="19"/>
    <col min="6923" max="6923" width="9" style="19" customWidth="1"/>
    <col min="6924" max="7168" width="8.81640625" style="19"/>
    <col min="7169" max="7169" width="8.54296875" style="19" customWidth="1"/>
    <col min="7170" max="7170" width="11" style="19" customWidth="1"/>
    <col min="7171" max="7171" width="60.453125" style="19" customWidth="1"/>
    <col min="7172" max="7173" width="10.453125" style="19" customWidth="1"/>
    <col min="7174" max="7174" width="12.453125" style="19" customWidth="1"/>
    <col min="7175" max="7175" width="14.54296875" style="19" customWidth="1"/>
    <col min="7176" max="7176" width="89.453125" style="19" customWidth="1"/>
    <col min="7177" max="7177" width="36.81640625" style="19" customWidth="1"/>
    <col min="7178" max="7178" width="8.81640625" style="19"/>
    <col min="7179" max="7179" width="9" style="19" customWidth="1"/>
    <col min="7180" max="7424" width="8.81640625" style="19"/>
    <col min="7425" max="7425" width="8.54296875" style="19" customWidth="1"/>
    <col min="7426" max="7426" width="11" style="19" customWidth="1"/>
    <col min="7427" max="7427" width="60.453125" style="19" customWidth="1"/>
    <col min="7428" max="7429" width="10.453125" style="19" customWidth="1"/>
    <col min="7430" max="7430" width="12.453125" style="19" customWidth="1"/>
    <col min="7431" max="7431" width="14.54296875" style="19" customWidth="1"/>
    <col min="7432" max="7432" width="89.453125" style="19" customWidth="1"/>
    <col min="7433" max="7433" width="36.81640625" style="19" customWidth="1"/>
    <col min="7434" max="7434" width="8.81640625" style="19"/>
    <col min="7435" max="7435" width="9" style="19" customWidth="1"/>
    <col min="7436" max="7680" width="8.81640625" style="19"/>
    <col min="7681" max="7681" width="8.54296875" style="19" customWidth="1"/>
    <col min="7682" max="7682" width="11" style="19" customWidth="1"/>
    <col min="7683" max="7683" width="60.453125" style="19" customWidth="1"/>
    <col min="7684" max="7685" width="10.453125" style="19" customWidth="1"/>
    <col min="7686" max="7686" width="12.453125" style="19" customWidth="1"/>
    <col min="7687" max="7687" width="14.54296875" style="19" customWidth="1"/>
    <col min="7688" max="7688" width="89.453125" style="19" customWidth="1"/>
    <col min="7689" max="7689" width="36.81640625" style="19" customWidth="1"/>
    <col min="7690" max="7690" width="8.81640625" style="19"/>
    <col min="7691" max="7691" width="9" style="19" customWidth="1"/>
    <col min="7692" max="7936" width="8.81640625" style="19"/>
    <col min="7937" max="7937" width="8.54296875" style="19" customWidth="1"/>
    <col min="7938" max="7938" width="11" style="19" customWidth="1"/>
    <col min="7939" max="7939" width="60.453125" style="19" customWidth="1"/>
    <col min="7940" max="7941" width="10.453125" style="19" customWidth="1"/>
    <col min="7942" max="7942" width="12.453125" style="19" customWidth="1"/>
    <col min="7943" max="7943" width="14.54296875" style="19" customWidth="1"/>
    <col min="7944" max="7944" width="89.453125" style="19" customWidth="1"/>
    <col min="7945" max="7945" width="36.81640625" style="19" customWidth="1"/>
    <col min="7946" max="7946" width="8.81640625" style="19"/>
    <col min="7947" max="7947" width="9" style="19" customWidth="1"/>
    <col min="7948" max="8192" width="8.81640625" style="19"/>
    <col min="8193" max="8193" width="8.54296875" style="19" customWidth="1"/>
    <col min="8194" max="8194" width="11" style="19" customWidth="1"/>
    <col min="8195" max="8195" width="60.453125" style="19" customWidth="1"/>
    <col min="8196" max="8197" width="10.453125" style="19" customWidth="1"/>
    <col min="8198" max="8198" width="12.453125" style="19" customWidth="1"/>
    <col min="8199" max="8199" width="14.54296875" style="19" customWidth="1"/>
    <col min="8200" max="8200" width="89.453125" style="19" customWidth="1"/>
    <col min="8201" max="8201" width="36.81640625" style="19" customWidth="1"/>
    <col min="8202" max="8202" width="8.81640625" style="19"/>
    <col min="8203" max="8203" width="9" style="19" customWidth="1"/>
    <col min="8204" max="8448" width="8.81640625" style="19"/>
    <col min="8449" max="8449" width="8.54296875" style="19" customWidth="1"/>
    <col min="8450" max="8450" width="11" style="19" customWidth="1"/>
    <col min="8451" max="8451" width="60.453125" style="19" customWidth="1"/>
    <col min="8452" max="8453" width="10.453125" style="19" customWidth="1"/>
    <col min="8454" max="8454" width="12.453125" style="19" customWidth="1"/>
    <col min="8455" max="8455" width="14.54296875" style="19" customWidth="1"/>
    <col min="8456" max="8456" width="89.453125" style="19" customWidth="1"/>
    <col min="8457" max="8457" width="36.81640625" style="19" customWidth="1"/>
    <col min="8458" max="8458" width="8.81640625" style="19"/>
    <col min="8459" max="8459" width="9" style="19" customWidth="1"/>
    <col min="8460" max="8704" width="8.81640625" style="19"/>
    <col min="8705" max="8705" width="8.54296875" style="19" customWidth="1"/>
    <col min="8706" max="8706" width="11" style="19" customWidth="1"/>
    <col min="8707" max="8707" width="60.453125" style="19" customWidth="1"/>
    <col min="8708" max="8709" width="10.453125" style="19" customWidth="1"/>
    <col min="8710" max="8710" width="12.453125" style="19" customWidth="1"/>
    <col min="8711" max="8711" width="14.54296875" style="19" customWidth="1"/>
    <col min="8712" max="8712" width="89.453125" style="19" customWidth="1"/>
    <col min="8713" max="8713" width="36.81640625" style="19" customWidth="1"/>
    <col min="8714" max="8714" width="8.81640625" style="19"/>
    <col min="8715" max="8715" width="9" style="19" customWidth="1"/>
    <col min="8716" max="8960" width="8.81640625" style="19"/>
    <col min="8961" max="8961" width="8.54296875" style="19" customWidth="1"/>
    <col min="8962" max="8962" width="11" style="19" customWidth="1"/>
    <col min="8963" max="8963" width="60.453125" style="19" customWidth="1"/>
    <col min="8964" max="8965" width="10.453125" style="19" customWidth="1"/>
    <col min="8966" max="8966" width="12.453125" style="19" customWidth="1"/>
    <col min="8967" max="8967" width="14.54296875" style="19" customWidth="1"/>
    <col min="8968" max="8968" width="89.453125" style="19" customWidth="1"/>
    <col min="8969" max="8969" width="36.81640625" style="19" customWidth="1"/>
    <col min="8970" max="8970" width="8.81640625" style="19"/>
    <col min="8971" max="8971" width="9" style="19" customWidth="1"/>
    <col min="8972" max="9216" width="8.81640625" style="19"/>
    <col min="9217" max="9217" width="8.54296875" style="19" customWidth="1"/>
    <col min="9218" max="9218" width="11" style="19" customWidth="1"/>
    <col min="9219" max="9219" width="60.453125" style="19" customWidth="1"/>
    <col min="9220" max="9221" width="10.453125" style="19" customWidth="1"/>
    <col min="9222" max="9222" width="12.453125" style="19" customWidth="1"/>
    <col min="9223" max="9223" width="14.54296875" style="19" customWidth="1"/>
    <col min="9224" max="9224" width="89.453125" style="19" customWidth="1"/>
    <col min="9225" max="9225" width="36.81640625" style="19" customWidth="1"/>
    <col min="9226" max="9226" width="8.81640625" style="19"/>
    <col min="9227" max="9227" width="9" style="19" customWidth="1"/>
    <col min="9228" max="9472" width="8.81640625" style="19"/>
    <col min="9473" max="9473" width="8.54296875" style="19" customWidth="1"/>
    <col min="9474" max="9474" width="11" style="19" customWidth="1"/>
    <col min="9475" max="9475" width="60.453125" style="19" customWidth="1"/>
    <col min="9476" max="9477" width="10.453125" style="19" customWidth="1"/>
    <col min="9478" max="9478" width="12.453125" style="19" customWidth="1"/>
    <col min="9479" max="9479" width="14.54296875" style="19" customWidth="1"/>
    <col min="9480" max="9480" width="89.453125" style="19" customWidth="1"/>
    <col min="9481" max="9481" width="36.81640625" style="19" customWidth="1"/>
    <col min="9482" max="9482" width="8.81640625" style="19"/>
    <col min="9483" max="9483" width="9" style="19" customWidth="1"/>
    <col min="9484" max="9728" width="8.81640625" style="19"/>
    <col min="9729" max="9729" width="8.54296875" style="19" customWidth="1"/>
    <col min="9730" max="9730" width="11" style="19" customWidth="1"/>
    <col min="9731" max="9731" width="60.453125" style="19" customWidth="1"/>
    <col min="9732" max="9733" width="10.453125" style="19" customWidth="1"/>
    <col min="9734" max="9734" width="12.453125" style="19" customWidth="1"/>
    <col min="9735" max="9735" width="14.54296875" style="19" customWidth="1"/>
    <col min="9736" max="9736" width="89.453125" style="19" customWidth="1"/>
    <col min="9737" max="9737" width="36.81640625" style="19" customWidth="1"/>
    <col min="9738" max="9738" width="8.81640625" style="19"/>
    <col min="9739" max="9739" width="9" style="19" customWidth="1"/>
    <col min="9740" max="9984" width="8.81640625" style="19"/>
    <col min="9985" max="9985" width="8.54296875" style="19" customWidth="1"/>
    <col min="9986" max="9986" width="11" style="19" customWidth="1"/>
    <col min="9987" max="9987" width="60.453125" style="19" customWidth="1"/>
    <col min="9988" max="9989" width="10.453125" style="19" customWidth="1"/>
    <col min="9990" max="9990" width="12.453125" style="19" customWidth="1"/>
    <col min="9991" max="9991" width="14.54296875" style="19" customWidth="1"/>
    <col min="9992" max="9992" width="89.453125" style="19" customWidth="1"/>
    <col min="9993" max="9993" width="36.81640625" style="19" customWidth="1"/>
    <col min="9994" max="9994" width="8.81640625" style="19"/>
    <col min="9995" max="9995" width="9" style="19" customWidth="1"/>
    <col min="9996" max="10240" width="8.81640625" style="19"/>
    <col min="10241" max="10241" width="8.54296875" style="19" customWidth="1"/>
    <col min="10242" max="10242" width="11" style="19" customWidth="1"/>
    <col min="10243" max="10243" width="60.453125" style="19" customWidth="1"/>
    <col min="10244" max="10245" width="10.453125" style="19" customWidth="1"/>
    <col min="10246" max="10246" width="12.453125" style="19" customWidth="1"/>
    <col min="10247" max="10247" width="14.54296875" style="19" customWidth="1"/>
    <col min="10248" max="10248" width="89.453125" style="19" customWidth="1"/>
    <col min="10249" max="10249" width="36.81640625" style="19" customWidth="1"/>
    <col min="10250" max="10250" width="8.81640625" style="19"/>
    <col min="10251" max="10251" width="9" style="19" customWidth="1"/>
    <col min="10252" max="10496" width="8.81640625" style="19"/>
    <col min="10497" max="10497" width="8.54296875" style="19" customWidth="1"/>
    <col min="10498" max="10498" width="11" style="19" customWidth="1"/>
    <col min="10499" max="10499" width="60.453125" style="19" customWidth="1"/>
    <col min="10500" max="10501" width="10.453125" style="19" customWidth="1"/>
    <col min="10502" max="10502" width="12.453125" style="19" customWidth="1"/>
    <col min="10503" max="10503" width="14.54296875" style="19" customWidth="1"/>
    <col min="10504" max="10504" width="89.453125" style="19" customWidth="1"/>
    <col min="10505" max="10505" width="36.81640625" style="19" customWidth="1"/>
    <col min="10506" max="10506" width="8.81640625" style="19"/>
    <col min="10507" max="10507" width="9" style="19" customWidth="1"/>
    <col min="10508" max="10752" width="8.81640625" style="19"/>
    <col min="10753" max="10753" width="8.54296875" style="19" customWidth="1"/>
    <col min="10754" max="10754" width="11" style="19" customWidth="1"/>
    <col min="10755" max="10755" width="60.453125" style="19" customWidth="1"/>
    <col min="10756" max="10757" width="10.453125" style="19" customWidth="1"/>
    <col min="10758" max="10758" width="12.453125" style="19" customWidth="1"/>
    <col min="10759" max="10759" width="14.54296875" style="19" customWidth="1"/>
    <col min="10760" max="10760" width="89.453125" style="19" customWidth="1"/>
    <col min="10761" max="10761" width="36.81640625" style="19" customWidth="1"/>
    <col min="10762" max="10762" width="8.81640625" style="19"/>
    <col min="10763" max="10763" width="9" style="19" customWidth="1"/>
    <col min="10764" max="11008" width="8.81640625" style="19"/>
    <col min="11009" max="11009" width="8.54296875" style="19" customWidth="1"/>
    <col min="11010" max="11010" width="11" style="19" customWidth="1"/>
    <col min="11011" max="11011" width="60.453125" style="19" customWidth="1"/>
    <col min="11012" max="11013" width="10.453125" style="19" customWidth="1"/>
    <col min="11014" max="11014" width="12.453125" style="19" customWidth="1"/>
    <col min="11015" max="11015" width="14.54296875" style="19" customWidth="1"/>
    <col min="11016" max="11016" width="89.453125" style="19" customWidth="1"/>
    <col min="11017" max="11017" width="36.81640625" style="19" customWidth="1"/>
    <col min="11018" max="11018" width="8.81640625" style="19"/>
    <col min="11019" max="11019" width="9" style="19" customWidth="1"/>
    <col min="11020" max="11264" width="8.81640625" style="19"/>
    <col min="11265" max="11265" width="8.54296875" style="19" customWidth="1"/>
    <col min="11266" max="11266" width="11" style="19" customWidth="1"/>
    <col min="11267" max="11267" width="60.453125" style="19" customWidth="1"/>
    <col min="11268" max="11269" width="10.453125" style="19" customWidth="1"/>
    <col min="11270" max="11270" width="12.453125" style="19" customWidth="1"/>
    <col min="11271" max="11271" width="14.54296875" style="19" customWidth="1"/>
    <col min="11272" max="11272" width="89.453125" style="19" customWidth="1"/>
    <col min="11273" max="11273" width="36.81640625" style="19" customWidth="1"/>
    <col min="11274" max="11274" width="8.81640625" style="19"/>
    <col min="11275" max="11275" width="9" style="19" customWidth="1"/>
    <col min="11276" max="11520" width="8.81640625" style="19"/>
    <col min="11521" max="11521" width="8.54296875" style="19" customWidth="1"/>
    <col min="11522" max="11522" width="11" style="19" customWidth="1"/>
    <col min="11523" max="11523" width="60.453125" style="19" customWidth="1"/>
    <col min="11524" max="11525" width="10.453125" style="19" customWidth="1"/>
    <col min="11526" max="11526" width="12.453125" style="19" customWidth="1"/>
    <col min="11527" max="11527" width="14.54296875" style="19" customWidth="1"/>
    <col min="11528" max="11528" width="89.453125" style="19" customWidth="1"/>
    <col min="11529" max="11529" width="36.81640625" style="19" customWidth="1"/>
    <col min="11530" max="11530" width="8.81640625" style="19"/>
    <col min="11531" max="11531" width="9" style="19" customWidth="1"/>
    <col min="11532" max="11776" width="8.81640625" style="19"/>
    <col min="11777" max="11777" width="8.54296875" style="19" customWidth="1"/>
    <col min="11778" max="11778" width="11" style="19" customWidth="1"/>
    <col min="11779" max="11779" width="60.453125" style="19" customWidth="1"/>
    <col min="11780" max="11781" width="10.453125" style="19" customWidth="1"/>
    <col min="11782" max="11782" width="12.453125" style="19" customWidth="1"/>
    <col min="11783" max="11783" width="14.54296875" style="19" customWidth="1"/>
    <col min="11784" max="11784" width="89.453125" style="19" customWidth="1"/>
    <col min="11785" max="11785" width="36.81640625" style="19" customWidth="1"/>
    <col min="11786" max="11786" width="8.81640625" style="19"/>
    <col min="11787" max="11787" width="9" style="19" customWidth="1"/>
    <col min="11788" max="12032" width="8.81640625" style="19"/>
    <col min="12033" max="12033" width="8.54296875" style="19" customWidth="1"/>
    <col min="12034" max="12034" width="11" style="19" customWidth="1"/>
    <col min="12035" max="12035" width="60.453125" style="19" customWidth="1"/>
    <col min="12036" max="12037" width="10.453125" style="19" customWidth="1"/>
    <col min="12038" max="12038" width="12.453125" style="19" customWidth="1"/>
    <col min="12039" max="12039" width="14.54296875" style="19" customWidth="1"/>
    <col min="12040" max="12040" width="89.453125" style="19" customWidth="1"/>
    <col min="12041" max="12041" width="36.81640625" style="19" customWidth="1"/>
    <col min="12042" max="12042" width="8.81640625" style="19"/>
    <col min="12043" max="12043" width="9" style="19" customWidth="1"/>
    <col min="12044" max="12288" width="8.81640625" style="19"/>
    <col min="12289" max="12289" width="8.54296875" style="19" customWidth="1"/>
    <col min="12290" max="12290" width="11" style="19" customWidth="1"/>
    <col min="12291" max="12291" width="60.453125" style="19" customWidth="1"/>
    <col min="12292" max="12293" width="10.453125" style="19" customWidth="1"/>
    <col min="12294" max="12294" width="12.453125" style="19" customWidth="1"/>
    <col min="12295" max="12295" width="14.54296875" style="19" customWidth="1"/>
    <col min="12296" max="12296" width="89.453125" style="19" customWidth="1"/>
    <col min="12297" max="12297" width="36.81640625" style="19" customWidth="1"/>
    <col min="12298" max="12298" width="8.81640625" style="19"/>
    <col min="12299" max="12299" width="9" style="19" customWidth="1"/>
    <col min="12300" max="12544" width="8.81640625" style="19"/>
    <col min="12545" max="12545" width="8.54296875" style="19" customWidth="1"/>
    <col min="12546" max="12546" width="11" style="19" customWidth="1"/>
    <col min="12547" max="12547" width="60.453125" style="19" customWidth="1"/>
    <col min="12548" max="12549" width="10.453125" style="19" customWidth="1"/>
    <col min="12550" max="12550" width="12.453125" style="19" customWidth="1"/>
    <col min="12551" max="12551" width="14.54296875" style="19" customWidth="1"/>
    <col min="12552" max="12552" width="89.453125" style="19" customWidth="1"/>
    <col min="12553" max="12553" width="36.81640625" style="19" customWidth="1"/>
    <col min="12554" max="12554" width="8.81640625" style="19"/>
    <col min="12555" max="12555" width="9" style="19" customWidth="1"/>
    <col min="12556" max="12800" width="8.81640625" style="19"/>
    <col min="12801" max="12801" width="8.54296875" style="19" customWidth="1"/>
    <col min="12802" max="12802" width="11" style="19" customWidth="1"/>
    <col min="12803" max="12803" width="60.453125" style="19" customWidth="1"/>
    <col min="12804" max="12805" width="10.453125" style="19" customWidth="1"/>
    <col min="12806" max="12806" width="12.453125" style="19" customWidth="1"/>
    <col min="12807" max="12807" width="14.54296875" style="19" customWidth="1"/>
    <col min="12808" max="12808" width="89.453125" style="19" customWidth="1"/>
    <col min="12809" max="12809" width="36.81640625" style="19" customWidth="1"/>
    <col min="12810" max="12810" width="8.81640625" style="19"/>
    <col min="12811" max="12811" width="9" style="19" customWidth="1"/>
    <col min="12812" max="13056" width="8.81640625" style="19"/>
    <col min="13057" max="13057" width="8.54296875" style="19" customWidth="1"/>
    <col min="13058" max="13058" width="11" style="19" customWidth="1"/>
    <col min="13059" max="13059" width="60.453125" style="19" customWidth="1"/>
    <col min="13060" max="13061" width="10.453125" style="19" customWidth="1"/>
    <col min="13062" max="13062" width="12.453125" style="19" customWidth="1"/>
    <col min="13063" max="13063" width="14.54296875" style="19" customWidth="1"/>
    <col min="13064" max="13064" width="89.453125" style="19" customWidth="1"/>
    <col min="13065" max="13065" width="36.81640625" style="19" customWidth="1"/>
    <col min="13066" max="13066" width="8.81640625" style="19"/>
    <col min="13067" max="13067" width="9" style="19" customWidth="1"/>
    <col min="13068" max="13312" width="8.81640625" style="19"/>
    <col min="13313" max="13313" width="8.54296875" style="19" customWidth="1"/>
    <col min="13314" max="13314" width="11" style="19" customWidth="1"/>
    <col min="13315" max="13315" width="60.453125" style="19" customWidth="1"/>
    <col min="13316" max="13317" width="10.453125" style="19" customWidth="1"/>
    <col min="13318" max="13318" width="12.453125" style="19" customWidth="1"/>
    <col min="13319" max="13319" width="14.54296875" style="19" customWidth="1"/>
    <col min="13320" max="13320" width="89.453125" style="19" customWidth="1"/>
    <col min="13321" max="13321" width="36.81640625" style="19" customWidth="1"/>
    <col min="13322" max="13322" width="8.81640625" style="19"/>
    <col min="13323" max="13323" width="9" style="19" customWidth="1"/>
    <col min="13324" max="13568" width="8.81640625" style="19"/>
    <col min="13569" max="13569" width="8.54296875" style="19" customWidth="1"/>
    <col min="13570" max="13570" width="11" style="19" customWidth="1"/>
    <col min="13571" max="13571" width="60.453125" style="19" customWidth="1"/>
    <col min="13572" max="13573" width="10.453125" style="19" customWidth="1"/>
    <col min="13574" max="13574" width="12.453125" style="19" customWidth="1"/>
    <col min="13575" max="13575" width="14.54296875" style="19" customWidth="1"/>
    <col min="13576" max="13576" width="89.453125" style="19" customWidth="1"/>
    <col min="13577" max="13577" width="36.81640625" style="19" customWidth="1"/>
    <col min="13578" max="13578" width="8.81640625" style="19"/>
    <col min="13579" max="13579" width="9" style="19" customWidth="1"/>
    <col min="13580" max="13824" width="8.81640625" style="19"/>
    <col min="13825" max="13825" width="8.54296875" style="19" customWidth="1"/>
    <col min="13826" max="13826" width="11" style="19" customWidth="1"/>
    <col min="13827" max="13827" width="60.453125" style="19" customWidth="1"/>
    <col min="13828" max="13829" width="10.453125" style="19" customWidth="1"/>
    <col min="13830" max="13830" width="12.453125" style="19" customWidth="1"/>
    <col min="13831" max="13831" width="14.54296875" style="19" customWidth="1"/>
    <col min="13832" max="13832" width="89.453125" style="19" customWidth="1"/>
    <col min="13833" max="13833" width="36.81640625" style="19" customWidth="1"/>
    <col min="13834" max="13834" width="8.81640625" style="19"/>
    <col min="13835" max="13835" width="9" style="19" customWidth="1"/>
    <col min="13836" max="14080" width="8.81640625" style="19"/>
    <col min="14081" max="14081" width="8.54296875" style="19" customWidth="1"/>
    <col min="14082" max="14082" width="11" style="19" customWidth="1"/>
    <col min="14083" max="14083" width="60.453125" style="19" customWidth="1"/>
    <col min="14084" max="14085" width="10.453125" style="19" customWidth="1"/>
    <col min="14086" max="14086" width="12.453125" style="19" customWidth="1"/>
    <col min="14087" max="14087" width="14.54296875" style="19" customWidth="1"/>
    <col min="14088" max="14088" width="89.453125" style="19" customWidth="1"/>
    <col min="14089" max="14089" width="36.81640625" style="19" customWidth="1"/>
    <col min="14090" max="14090" width="8.81640625" style="19"/>
    <col min="14091" max="14091" width="9" style="19" customWidth="1"/>
    <col min="14092" max="14336" width="8.81640625" style="19"/>
    <col min="14337" max="14337" width="8.54296875" style="19" customWidth="1"/>
    <col min="14338" max="14338" width="11" style="19" customWidth="1"/>
    <col min="14339" max="14339" width="60.453125" style="19" customWidth="1"/>
    <col min="14340" max="14341" width="10.453125" style="19" customWidth="1"/>
    <col min="14342" max="14342" width="12.453125" style="19" customWidth="1"/>
    <col min="14343" max="14343" width="14.54296875" style="19" customWidth="1"/>
    <col min="14344" max="14344" width="89.453125" style="19" customWidth="1"/>
    <col min="14345" max="14345" width="36.81640625" style="19" customWidth="1"/>
    <col min="14346" max="14346" width="8.81640625" style="19"/>
    <col min="14347" max="14347" width="9" style="19" customWidth="1"/>
    <col min="14348" max="14592" width="8.81640625" style="19"/>
    <col min="14593" max="14593" width="8.54296875" style="19" customWidth="1"/>
    <col min="14594" max="14594" width="11" style="19" customWidth="1"/>
    <col min="14595" max="14595" width="60.453125" style="19" customWidth="1"/>
    <col min="14596" max="14597" width="10.453125" style="19" customWidth="1"/>
    <col min="14598" max="14598" width="12.453125" style="19" customWidth="1"/>
    <col min="14599" max="14599" width="14.54296875" style="19" customWidth="1"/>
    <col min="14600" max="14600" width="89.453125" style="19" customWidth="1"/>
    <col min="14601" max="14601" width="36.81640625" style="19" customWidth="1"/>
    <col min="14602" max="14602" width="8.81640625" style="19"/>
    <col min="14603" max="14603" width="9" style="19" customWidth="1"/>
    <col min="14604" max="14848" width="8.81640625" style="19"/>
    <col min="14849" max="14849" width="8.54296875" style="19" customWidth="1"/>
    <col min="14850" max="14850" width="11" style="19" customWidth="1"/>
    <col min="14851" max="14851" width="60.453125" style="19" customWidth="1"/>
    <col min="14852" max="14853" width="10.453125" style="19" customWidth="1"/>
    <col min="14854" max="14854" width="12.453125" style="19" customWidth="1"/>
    <col min="14855" max="14855" width="14.54296875" style="19" customWidth="1"/>
    <col min="14856" max="14856" width="89.453125" style="19" customWidth="1"/>
    <col min="14857" max="14857" width="36.81640625" style="19" customWidth="1"/>
    <col min="14858" max="14858" width="8.81640625" style="19"/>
    <col min="14859" max="14859" width="9" style="19" customWidth="1"/>
    <col min="14860" max="15104" width="8.81640625" style="19"/>
    <col min="15105" max="15105" width="8.54296875" style="19" customWidth="1"/>
    <col min="15106" max="15106" width="11" style="19" customWidth="1"/>
    <col min="15107" max="15107" width="60.453125" style="19" customWidth="1"/>
    <col min="15108" max="15109" width="10.453125" style="19" customWidth="1"/>
    <col min="15110" max="15110" width="12.453125" style="19" customWidth="1"/>
    <col min="15111" max="15111" width="14.54296875" style="19" customWidth="1"/>
    <col min="15112" max="15112" width="89.453125" style="19" customWidth="1"/>
    <col min="15113" max="15113" width="36.81640625" style="19" customWidth="1"/>
    <col min="15114" max="15114" width="8.81640625" style="19"/>
    <col min="15115" max="15115" width="9" style="19" customWidth="1"/>
    <col min="15116" max="15360" width="8.81640625" style="19"/>
    <col min="15361" max="15361" width="8.54296875" style="19" customWidth="1"/>
    <col min="15362" max="15362" width="11" style="19" customWidth="1"/>
    <col min="15363" max="15363" width="60.453125" style="19" customWidth="1"/>
    <col min="15364" max="15365" width="10.453125" style="19" customWidth="1"/>
    <col min="15366" max="15366" width="12.453125" style="19" customWidth="1"/>
    <col min="15367" max="15367" width="14.54296875" style="19" customWidth="1"/>
    <col min="15368" max="15368" width="89.453125" style="19" customWidth="1"/>
    <col min="15369" max="15369" width="36.81640625" style="19" customWidth="1"/>
    <col min="15370" max="15370" width="8.81640625" style="19"/>
    <col min="15371" max="15371" width="9" style="19" customWidth="1"/>
    <col min="15372" max="15616" width="8.81640625" style="19"/>
    <col min="15617" max="15617" width="8.54296875" style="19" customWidth="1"/>
    <col min="15618" max="15618" width="11" style="19" customWidth="1"/>
    <col min="15619" max="15619" width="60.453125" style="19" customWidth="1"/>
    <col min="15620" max="15621" width="10.453125" style="19" customWidth="1"/>
    <col min="15622" max="15622" width="12.453125" style="19" customWidth="1"/>
    <col min="15623" max="15623" width="14.54296875" style="19" customWidth="1"/>
    <col min="15624" max="15624" width="89.453125" style="19" customWidth="1"/>
    <col min="15625" max="15625" width="36.81640625" style="19" customWidth="1"/>
    <col min="15626" max="15626" width="8.81640625" style="19"/>
    <col min="15627" max="15627" width="9" style="19" customWidth="1"/>
    <col min="15628" max="15872" width="8.81640625" style="19"/>
    <col min="15873" max="15873" width="8.54296875" style="19" customWidth="1"/>
    <col min="15874" max="15874" width="11" style="19" customWidth="1"/>
    <col min="15875" max="15875" width="60.453125" style="19" customWidth="1"/>
    <col min="15876" max="15877" width="10.453125" style="19" customWidth="1"/>
    <col min="15878" max="15878" width="12.453125" style="19" customWidth="1"/>
    <col min="15879" max="15879" width="14.54296875" style="19" customWidth="1"/>
    <col min="15880" max="15880" width="89.453125" style="19" customWidth="1"/>
    <col min="15881" max="15881" width="36.81640625" style="19" customWidth="1"/>
    <col min="15882" max="15882" width="8.81640625" style="19"/>
    <col min="15883" max="15883" width="9" style="19" customWidth="1"/>
    <col min="15884" max="16128" width="8.81640625" style="19"/>
    <col min="16129" max="16129" width="8.54296875" style="19" customWidth="1"/>
    <col min="16130" max="16130" width="11" style="19" customWidth="1"/>
    <col min="16131" max="16131" width="60.453125" style="19" customWidth="1"/>
    <col min="16132" max="16133" width="10.453125" style="19" customWidth="1"/>
    <col min="16134" max="16134" width="12.453125" style="19" customWidth="1"/>
    <col min="16135" max="16135" width="14.54296875" style="19" customWidth="1"/>
    <col min="16136" max="16136" width="89.453125" style="19" customWidth="1"/>
    <col min="16137" max="16137" width="36.81640625" style="19" customWidth="1"/>
    <col min="16138" max="16138" width="8.81640625" style="19"/>
    <col min="16139" max="16139" width="9" style="19" customWidth="1"/>
    <col min="16140" max="16384" width="8.81640625" style="19"/>
  </cols>
  <sheetData>
    <row r="1" spans="1:13" s="2" customFormat="1">
      <c r="A1" s="77" t="s">
        <v>101</v>
      </c>
      <c r="B1" s="78"/>
      <c r="C1" s="79"/>
      <c r="D1" s="80"/>
      <c r="E1" s="80"/>
      <c r="F1" s="80"/>
      <c r="G1" s="80"/>
      <c r="H1" s="80"/>
      <c r="I1" s="81"/>
    </row>
    <row r="2" spans="1:13" s="2" customFormat="1">
      <c r="A2" s="3" t="s">
        <v>102</v>
      </c>
      <c r="B2" s="4"/>
      <c r="C2" s="5"/>
      <c r="D2" s="6"/>
      <c r="E2" s="7" t="s">
        <v>111</v>
      </c>
      <c r="F2" s="8"/>
      <c r="G2" s="9"/>
      <c r="H2" s="6"/>
      <c r="I2" s="10"/>
    </row>
    <row r="3" spans="1:13" s="2" customFormat="1">
      <c r="A3" s="3" t="s">
        <v>112</v>
      </c>
      <c r="B3" s="4"/>
      <c r="C3" s="11" t="s">
        <v>135</v>
      </c>
      <c r="D3" s="6"/>
      <c r="E3" s="7" t="s">
        <v>113</v>
      </c>
      <c r="F3" s="12"/>
      <c r="G3" s="9"/>
      <c r="H3" s="6"/>
      <c r="I3" s="10"/>
    </row>
    <row r="4" spans="1:13">
      <c r="A4" s="13" t="s">
        <v>103</v>
      </c>
      <c r="B4" s="14"/>
      <c r="C4" s="15"/>
      <c r="D4" s="6"/>
      <c r="E4" s="16"/>
      <c r="F4" s="17"/>
      <c r="G4" s="17"/>
      <c r="H4" s="16"/>
      <c r="I4" s="18"/>
    </row>
    <row r="5" spans="1:13" ht="23.5" thickBot="1">
      <c r="A5" s="20" t="s">
        <v>104</v>
      </c>
      <c r="B5" s="20" t="s">
        <v>73</v>
      </c>
      <c r="C5" s="82" t="s">
        <v>74</v>
      </c>
      <c r="D5" s="83" t="s">
        <v>105</v>
      </c>
      <c r="E5" s="84" t="s">
        <v>76</v>
      </c>
      <c r="F5" s="21" t="s">
        <v>106</v>
      </c>
      <c r="G5" s="22" t="s">
        <v>107</v>
      </c>
      <c r="H5" s="85" t="s">
        <v>108</v>
      </c>
      <c r="I5" s="86" t="s">
        <v>114</v>
      </c>
    </row>
    <row r="6" spans="1:13" ht="12" thickTop="1">
      <c r="A6" s="87"/>
      <c r="B6" s="23"/>
      <c r="C6" s="88"/>
      <c r="D6" s="89"/>
      <c r="E6" s="90"/>
      <c r="F6" s="25"/>
      <c r="G6" s="25">
        <f>SUM(G8:G31)</f>
        <v>0</v>
      </c>
      <c r="H6" s="88"/>
      <c r="I6" s="24"/>
    </row>
    <row r="7" spans="1:13" s="30" customFormat="1">
      <c r="A7" s="91"/>
      <c r="B7" s="92"/>
      <c r="C7" s="93" t="s">
        <v>88</v>
      </c>
      <c r="D7" s="39"/>
      <c r="E7" s="94"/>
      <c r="F7" s="27"/>
      <c r="G7" s="95"/>
      <c r="H7" s="96"/>
      <c r="I7" s="28"/>
      <c r="J7" s="29"/>
      <c r="K7" s="29"/>
      <c r="L7" s="29"/>
      <c r="M7" s="29"/>
    </row>
    <row r="8" spans="1:13" s="30" customFormat="1">
      <c r="A8" s="97"/>
      <c r="B8" s="92"/>
      <c r="C8" s="98" t="s">
        <v>115</v>
      </c>
      <c r="D8" s="31">
        <v>48</v>
      </c>
      <c r="E8" s="99" t="s">
        <v>80</v>
      </c>
      <c r="F8" s="32"/>
      <c r="G8" s="32">
        <f t="shared" ref="G8:G14" si="0">D8*F8</f>
        <v>0</v>
      </c>
      <c r="H8" s="100" t="s">
        <v>116</v>
      </c>
      <c r="I8" s="28"/>
      <c r="J8" s="33"/>
      <c r="K8" s="33" t="s">
        <v>136</v>
      </c>
      <c r="L8" s="33"/>
      <c r="M8" s="33"/>
    </row>
    <row r="9" spans="1:13" s="30" customFormat="1">
      <c r="A9" s="97"/>
      <c r="B9" s="92"/>
      <c r="C9" s="98" t="s">
        <v>117</v>
      </c>
      <c r="D9" s="34">
        <f>48*0.25</f>
        <v>12</v>
      </c>
      <c r="E9" s="99" t="s">
        <v>82</v>
      </c>
      <c r="F9" s="32"/>
      <c r="G9" s="32">
        <f t="shared" si="0"/>
        <v>0</v>
      </c>
      <c r="H9" s="100" t="s">
        <v>118</v>
      </c>
      <c r="I9" s="28"/>
      <c r="J9" s="33"/>
      <c r="K9" s="33" t="s">
        <v>119</v>
      </c>
      <c r="L9" s="33"/>
      <c r="M9" s="33"/>
    </row>
    <row r="10" spans="1:13" s="30" customFormat="1">
      <c r="A10" s="97"/>
      <c r="B10" s="92"/>
      <c r="C10" s="98" t="s">
        <v>120</v>
      </c>
      <c r="D10" s="34">
        <f>48*0.15</f>
        <v>7.1999999999999993</v>
      </c>
      <c r="E10" s="99" t="s">
        <v>82</v>
      </c>
      <c r="F10" s="32"/>
      <c r="G10" s="32"/>
      <c r="H10" s="100"/>
      <c r="I10" s="28"/>
      <c r="J10" s="33"/>
      <c r="K10" s="33"/>
      <c r="L10" s="33"/>
      <c r="M10" s="33"/>
    </row>
    <row r="11" spans="1:13" s="30" customFormat="1">
      <c r="A11" s="97"/>
      <c r="B11" s="92"/>
      <c r="C11" s="98" t="s">
        <v>89</v>
      </c>
      <c r="D11" s="35">
        <f>D9</f>
        <v>12</v>
      </c>
      <c r="E11" s="99" t="s">
        <v>82</v>
      </c>
      <c r="F11" s="32"/>
      <c r="G11" s="32">
        <f t="shared" si="0"/>
        <v>0</v>
      </c>
      <c r="H11" s="100"/>
      <c r="I11" s="28"/>
      <c r="J11" s="33"/>
      <c r="K11" s="33"/>
      <c r="L11" s="33"/>
      <c r="M11" s="33"/>
    </row>
    <row r="12" spans="1:13" s="30" customFormat="1">
      <c r="A12" s="97"/>
      <c r="B12" s="92"/>
      <c r="C12" s="98" t="s">
        <v>121</v>
      </c>
      <c r="D12" s="35">
        <f>D11</f>
        <v>12</v>
      </c>
      <c r="E12" s="99" t="s">
        <v>82</v>
      </c>
      <c r="F12" s="32"/>
      <c r="G12" s="32">
        <f t="shared" si="0"/>
        <v>0</v>
      </c>
      <c r="H12" s="100"/>
      <c r="I12" s="28"/>
      <c r="J12" s="33"/>
      <c r="K12" s="33"/>
      <c r="L12" s="33"/>
      <c r="M12" s="33"/>
    </row>
    <row r="13" spans="1:13" s="30" customFormat="1" ht="115">
      <c r="A13" s="97"/>
      <c r="B13" s="92"/>
      <c r="C13" s="98" t="s">
        <v>122</v>
      </c>
      <c r="D13" s="31">
        <v>1</v>
      </c>
      <c r="E13" s="99" t="s">
        <v>82</v>
      </c>
      <c r="F13" s="32"/>
      <c r="G13" s="32">
        <f t="shared" si="0"/>
        <v>0</v>
      </c>
      <c r="H13" s="100" t="s">
        <v>123</v>
      </c>
      <c r="I13" s="28"/>
      <c r="J13" s="33"/>
      <c r="K13" s="33" t="s">
        <v>124</v>
      </c>
      <c r="L13" s="33"/>
      <c r="M13" s="33"/>
    </row>
    <row r="14" spans="1:13" s="30" customFormat="1">
      <c r="A14" s="97"/>
      <c r="B14" s="92"/>
      <c r="C14" s="98" t="s">
        <v>91</v>
      </c>
      <c r="D14" s="35">
        <v>48</v>
      </c>
      <c r="E14" s="99" t="s">
        <v>80</v>
      </c>
      <c r="F14" s="32"/>
      <c r="G14" s="32">
        <f t="shared" si="0"/>
        <v>0</v>
      </c>
      <c r="H14" s="100" t="s">
        <v>125</v>
      </c>
      <c r="I14" s="28"/>
      <c r="J14" s="33"/>
      <c r="K14" s="33"/>
      <c r="L14" s="33"/>
      <c r="M14" s="33"/>
    </row>
    <row r="15" spans="1:13">
      <c r="A15" s="101"/>
      <c r="B15" s="102"/>
      <c r="C15" s="103"/>
      <c r="D15" s="37"/>
      <c r="E15" s="104"/>
      <c r="F15" s="38"/>
      <c r="G15" s="38"/>
      <c r="H15" s="103"/>
      <c r="I15" s="36"/>
      <c r="K15" s="33"/>
    </row>
    <row r="16" spans="1:13" s="30" customFormat="1">
      <c r="A16" s="41"/>
      <c r="B16" s="92"/>
      <c r="C16" s="98"/>
      <c r="D16" s="40"/>
      <c r="E16" s="105"/>
      <c r="F16" s="26"/>
      <c r="G16" s="26"/>
      <c r="H16" s="96"/>
      <c r="I16" s="28"/>
      <c r="J16" s="29"/>
      <c r="K16" s="29"/>
      <c r="L16" s="29"/>
      <c r="M16" s="29"/>
    </row>
    <row r="17" spans="1:13" s="30" customFormat="1">
      <c r="A17" s="91"/>
      <c r="B17" s="92"/>
      <c r="C17" s="93" t="s">
        <v>127</v>
      </c>
      <c r="D17" s="39"/>
      <c r="E17" s="94"/>
      <c r="F17" s="27"/>
      <c r="G17" s="95"/>
      <c r="H17" s="96"/>
      <c r="I17" s="28"/>
      <c r="J17" s="29"/>
      <c r="K17" s="29"/>
      <c r="L17" s="29"/>
      <c r="M17" s="29"/>
    </row>
    <row r="18" spans="1:13" s="30" customFormat="1">
      <c r="A18" s="97"/>
      <c r="B18" s="92"/>
      <c r="C18" s="98"/>
      <c r="D18" s="35"/>
      <c r="E18" s="99"/>
      <c r="F18" s="32"/>
      <c r="G18" s="32"/>
      <c r="H18" s="100"/>
      <c r="I18" s="28"/>
      <c r="J18" s="33"/>
      <c r="K18" s="33"/>
      <c r="L18" s="33"/>
      <c r="M18" s="33"/>
    </row>
    <row r="19" spans="1:13" s="30" customFormat="1">
      <c r="A19" s="97"/>
      <c r="B19" s="92"/>
      <c r="C19" s="98" t="s">
        <v>128</v>
      </c>
      <c r="D19" s="35">
        <f>48*0.2</f>
        <v>9.6000000000000014</v>
      </c>
      <c r="E19" s="99" t="s">
        <v>82</v>
      </c>
      <c r="F19" s="32"/>
      <c r="G19" s="32">
        <f t="shared" ref="G19:G22" si="1">D19*F19</f>
        <v>0</v>
      </c>
      <c r="H19" s="100" t="s">
        <v>137</v>
      </c>
      <c r="I19" s="28"/>
      <c r="J19" s="33"/>
      <c r="K19" s="33"/>
      <c r="L19" s="33"/>
      <c r="M19" s="33"/>
    </row>
    <row r="20" spans="1:13" s="30" customFormat="1">
      <c r="A20" s="97"/>
      <c r="B20" s="92"/>
      <c r="C20" s="98"/>
      <c r="D20" s="35"/>
      <c r="E20" s="99"/>
      <c r="F20" s="32"/>
      <c r="G20" s="32"/>
      <c r="H20" s="100"/>
      <c r="I20" s="28"/>
      <c r="J20" s="33"/>
      <c r="K20" s="33"/>
      <c r="L20" s="33"/>
      <c r="M20" s="33"/>
    </row>
    <row r="21" spans="1:13" s="30" customFormat="1">
      <c r="A21" s="97"/>
      <c r="B21" s="92"/>
      <c r="C21" s="98" t="s">
        <v>138</v>
      </c>
      <c r="D21" s="35">
        <v>6</v>
      </c>
      <c r="E21" s="99" t="s">
        <v>100</v>
      </c>
      <c r="F21" s="32"/>
      <c r="G21" s="32">
        <f t="shared" si="1"/>
        <v>0</v>
      </c>
      <c r="H21" s="100"/>
      <c r="I21" s="28"/>
      <c r="J21" s="33"/>
      <c r="K21" s="33"/>
      <c r="L21" s="33"/>
      <c r="M21" s="33"/>
    </row>
    <row r="22" spans="1:13" s="30" customFormat="1">
      <c r="A22" s="97"/>
      <c r="B22" s="92"/>
      <c r="C22" s="98" t="s">
        <v>139</v>
      </c>
      <c r="D22" s="35">
        <v>1</v>
      </c>
      <c r="E22" s="99" t="s">
        <v>82</v>
      </c>
      <c r="F22" s="32"/>
      <c r="G22" s="32">
        <f t="shared" si="1"/>
        <v>0</v>
      </c>
      <c r="H22" s="100" t="s">
        <v>140</v>
      </c>
      <c r="I22" s="28"/>
      <c r="J22" s="33"/>
      <c r="K22" s="33"/>
      <c r="L22" s="33"/>
      <c r="M22" s="33"/>
    </row>
    <row r="23" spans="1:13" s="30" customFormat="1">
      <c r="A23" s="41"/>
      <c r="B23" s="92"/>
      <c r="C23" s="98"/>
      <c r="D23" s="40"/>
      <c r="E23" s="105"/>
      <c r="F23" s="26"/>
      <c r="G23" s="26"/>
      <c r="H23" s="96"/>
      <c r="I23" s="28"/>
      <c r="J23" s="29"/>
      <c r="K23" s="29"/>
      <c r="L23" s="29"/>
      <c r="M23" s="29"/>
    </row>
    <row r="24" spans="1:13" s="30" customFormat="1">
      <c r="A24" s="91"/>
      <c r="B24" s="92"/>
      <c r="C24" s="93" t="s">
        <v>129</v>
      </c>
      <c r="D24" s="39"/>
      <c r="E24" s="94"/>
      <c r="F24" s="27"/>
      <c r="G24" s="95"/>
      <c r="H24" s="96"/>
      <c r="I24" s="28"/>
      <c r="J24" s="29"/>
      <c r="K24" s="29"/>
      <c r="L24" s="29"/>
      <c r="M24" s="29"/>
    </row>
    <row r="25" spans="1:13" s="30" customFormat="1">
      <c r="A25" s="97"/>
      <c r="B25" s="92"/>
      <c r="C25" s="98" t="s">
        <v>141</v>
      </c>
      <c r="D25" s="35">
        <f>2*9</f>
        <v>18</v>
      </c>
      <c r="E25" s="99" t="s">
        <v>81</v>
      </c>
      <c r="F25" s="32"/>
      <c r="G25" s="32">
        <f t="shared" ref="G25:G26" si="2">D25*F25</f>
        <v>0</v>
      </c>
      <c r="H25" s="100"/>
      <c r="I25" s="28"/>
      <c r="J25" s="33"/>
      <c r="K25" s="33"/>
      <c r="L25" s="33"/>
      <c r="M25" s="33"/>
    </row>
    <row r="26" spans="1:13" s="30" customFormat="1">
      <c r="A26" s="97"/>
      <c r="B26" s="92"/>
      <c r="C26" s="98" t="s">
        <v>142</v>
      </c>
      <c r="D26" s="35">
        <v>18</v>
      </c>
      <c r="E26" s="99" t="s">
        <v>81</v>
      </c>
      <c r="F26" s="32"/>
      <c r="G26" s="32">
        <f t="shared" si="2"/>
        <v>0</v>
      </c>
      <c r="H26" s="100"/>
      <c r="I26" s="28"/>
      <c r="J26" s="33"/>
      <c r="K26" s="33"/>
      <c r="L26" s="33"/>
      <c r="M26" s="33"/>
    </row>
    <row r="27" spans="1:13" s="2" customFormat="1">
      <c r="A27" s="106"/>
      <c r="B27" s="107"/>
      <c r="C27" s="108"/>
      <c r="D27" s="37"/>
      <c r="E27" s="109"/>
      <c r="F27" s="42"/>
      <c r="G27" s="32"/>
      <c r="H27" s="110"/>
      <c r="I27" s="43"/>
      <c r="K27" s="33"/>
    </row>
    <row r="28" spans="1:13" s="30" customFormat="1">
      <c r="A28" s="91"/>
      <c r="B28" s="92"/>
      <c r="C28" s="93" t="s">
        <v>66</v>
      </c>
      <c r="D28" s="39"/>
      <c r="E28" s="94"/>
      <c r="F28" s="27"/>
      <c r="G28" s="95"/>
      <c r="H28" s="96"/>
      <c r="I28" s="28"/>
      <c r="J28" s="29"/>
      <c r="K28" s="29"/>
      <c r="L28" s="29"/>
      <c r="M28" s="29"/>
    </row>
    <row r="29" spans="1:13" s="30" customFormat="1">
      <c r="A29" s="97"/>
      <c r="B29" s="92"/>
      <c r="C29" s="98" t="s">
        <v>143</v>
      </c>
      <c r="D29" s="111">
        <v>6</v>
      </c>
      <c r="E29" s="99" t="s">
        <v>100</v>
      </c>
      <c r="F29" s="32"/>
      <c r="G29" s="32">
        <f>D29*F29</f>
        <v>0</v>
      </c>
      <c r="H29" s="112" t="s">
        <v>144</v>
      </c>
      <c r="I29" s="28"/>
      <c r="J29" s="33"/>
      <c r="K29" s="33"/>
      <c r="L29" s="33"/>
      <c r="M29" s="33"/>
    </row>
    <row r="30" spans="1:13" s="30" customFormat="1">
      <c r="A30" s="97"/>
      <c r="B30" s="92"/>
      <c r="C30" s="98" t="s">
        <v>145</v>
      </c>
      <c r="D30" s="35">
        <f>2*4*0.3*0.5+1</f>
        <v>2.2000000000000002</v>
      </c>
      <c r="E30" s="99" t="s">
        <v>82</v>
      </c>
      <c r="F30" s="32"/>
      <c r="G30" s="32">
        <f t="shared" ref="G30" si="3">D30*F30</f>
        <v>0</v>
      </c>
      <c r="H30" s="100" t="s">
        <v>126</v>
      </c>
      <c r="I30" s="28"/>
      <c r="J30" s="33"/>
      <c r="K30" s="33" t="s">
        <v>146</v>
      </c>
      <c r="L30" s="33"/>
      <c r="M30" s="33"/>
    </row>
    <row r="31" spans="1:13">
      <c r="A31" s="113"/>
      <c r="B31" s="114"/>
      <c r="C31" s="115" t="s">
        <v>147</v>
      </c>
      <c r="D31" s="116">
        <f>0.05*48</f>
        <v>2.4000000000000004</v>
      </c>
      <c r="E31" s="117" t="s">
        <v>82</v>
      </c>
      <c r="F31" s="118"/>
      <c r="G31" s="118">
        <f>D31*F31</f>
        <v>0</v>
      </c>
      <c r="H31" s="119"/>
      <c r="I31" s="120"/>
      <c r="K31" s="19" t="s">
        <v>148</v>
      </c>
    </row>
  </sheetData>
  <pageMargins left="0.7" right="0.7" top="0.78740157499999996" bottom="0.78740157499999996" header="0.3" footer="0.3"/>
  <pageSetup paperSize="9" scale="2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2</vt:i4>
      </vt:variant>
    </vt:vector>
  </HeadingPairs>
  <TitlesOfParts>
    <vt:vector size="7" baseType="lpstr">
      <vt:lpstr>KL</vt:lpstr>
      <vt:lpstr>Rekapitulace</vt:lpstr>
      <vt:lpstr>SO 01_10</vt:lpstr>
      <vt:lpstr>SO 01_20</vt:lpstr>
      <vt:lpstr>SO 01_30</vt:lpstr>
      <vt:lpstr>'SO 01_10'!Názvy_tisku</vt:lpstr>
      <vt:lpstr>'SO 01_10'!Oblast_tisku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</dc:creator>
  <cp:lastModifiedBy>Martin Fort</cp:lastModifiedBy>
  <cp:lastPrinted>2017-05-22T19:09:30Z</cp:lastPrinted>
  <dcterms:created xsi:type="dcterms:W3CDTF">2015-10-25T09:07:07Z</dcterms:created>
  <dcterms:modified xsi:type="dcterms:W3CDTF">2017-10-06T09:52:45Z</dcterms:modified>
</cp:coreProperties>
</file>